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Y:\Templates\GY23-24\Implementation Plans\"/>
    </mc:Choice>
  </mc:AlternateContent>
  <xr:revisionPtr revIDLastSave="0" documentId="13_ncr:1_{E10A314D-5652-49FA-AF04-3775C7F54849}" xr6:coauthVersionLast="47" xr6:coauthVersionMax="47" xr10:uidLastSave="{00000000-0000-0000-0000-000000000000}"/>
  <bookViews>
    <workbookView xWindow="-120" yWindow="-120" windowWidth="29040" windowHeight="15720" tabRatio="779" activeTab="7" xr2:uid="{005152A0-E9B6-43C1-8A76-23FD4B4933CA}"/>
  </bookViews>
  <sheets>
    <sheet name="Sheet1" sheetId="1" r:id="rId1"/>
    <sheet name="BUDGET TOTAL (year beginning)" sheetId="2" r:id="rId2"/>
    <sheet name="Budget %" sheetId="5" r:id="rId3"/>
    <sheet name="EXPENDITURES (total year end)" sheetId="3" r:id="rId4"/>
    <sheet name="Expenditure %" sheetId="6" r:id="rId5"/>
    <sheet name="IP - Base, EC, MAI" sheetId="7" r:id="rId6"/>
    <sheet name="IP - Rebates, NHAS" sheetId="8" r:id="rId7"/>
    <sheet name="IP - EHE"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4" i="9" l="1"/>
  <c r="J254" i="9"/>
  <c r="I254" i="9"/>
  <c r="H254" i="9"/>
  <c r="O248" i="9"/>
  <c r="N248" i="9"/>
  <c r="K243" i="9"/>
  <c r="J243" i="9"/>
  <c r="I243" i="9"/>
  <c r="H243" i="9"/>
  <c r="O237" i="9"/>
  <c r="N237" i="9"/>
  <c r="K232" i="9"/>
  <c r="J232" i="9"/>
  <c r="I232" i="9"/>
  <c r="H232" i="9"/>
  <c r="O226" i="9"/>
  <c r="N226" i="9"/>
  <c r="K210" i="9"/>
  <c r="J210" i="9"/>
  <c r="I210" i="9"/>
  <c r="H210" i="9"/>
  <c r="O204" i="9"/>
  <c r="N204" i="9"/>
  <c r="H188" i="9"/>
  <c r="K188" i="9"/>
  <c r="J188" i="9"/>
  <c r="I188" i="9"/>
  <c r="O182" i="9"/>
  <c r="N182" i="9"/>
  <c r="K155" i="9"/>
  <c r="J155" i="9"/>
  <c r="I155" i="9"/>
  <c r="H155" i="9"/>
  <c r="O149" i="9"/>
  <c r="N149" i="9"/>
  <c r="K89" i="9"/>
  <c r="J89" i="9"/>
  <c r="I89" i="9"/>
  <c r="H89" i="9"/>
  <c r="O83" i="9"/>
  <c r="N83" i="9"/>
  <c r="K78" i="9"/>
  <c r="J78" i="9"/>
  <c r="I78" i="9"/>
  <c r="H78" i="9"/>
  <c r="O72" i="9"/>
  <c r="N72" i="9"/>
  <c r="K67" i="9"/>
  <c r="J67" i="9"/>
  <c r="I67" i="9"/>
  <c r="H67" i="9"/>
  <c r="O61" i="9"/>
  <c r="N61" i="9"/>
  <c r="K56" i="9"/>
  <c r="J56" i="9"/>
  <c r="I56" i="9"/>
  <c r="H56" i="9"/>
  <c r="O50" i="9"/>
  <c r="N50" i="9"/>
  <c r="O254" i="9"/>
  <c r="N254" i="9"/>
  <c r="O243" i="9"/>
  <c r="N243" i="9"/>
  <c r="O232" i="9"/>
  <c r="N232" i="9"/>
  <c r="O210" i="9"/>
  <c r="N210" i="9"/>
  <c r="O188" i="9"/>
  <c r="N188" i="9"/>
  <c r="O155" i="9"/>
  <c r="N155" i="9"/>
  <c r="O89" i="9"/>
  <c r="N89" i="9"/>
  <c r="O78" i="9"/>
  <c r="N78" i="9"/>
  <c r="O67" i="9"/>
  <c r="N67" i="9"/>
  <c r="O56" i="9"/>
  <c r="N56" i="9"/>
  <c r="K45" i="9"/>
  <c r="J45" i="9"/>
  <c r="I45" i="9"/>
  <c r="H45" i="9"/>
  <c r="O39" i="9"/>
  <c r="O45" i="9" s="1"/>
  <c r="N39" i="9"/>
  <c r="N45" i="9" s="1"/>
  <c r="K23" i="9"/>
  <c r="J23" i="9"/>
  <c r="I23" i="9"/>
  <c r="H23" i="9"/>
  <c r="L254" i="9"/>
  <c r="L243" i="9"/>
  <c r="L232" i="9"/>
  <c r="L210" i="9"/>
  <c r="L188" i="9"/>
  <c r="L155" i="9"/>
  <c r="L89" i="9"/>
  <c r="L78" i="9"/>
  <c r="L67" i="9"/>
  <c r="L56" i="9"/>
  <c r="L45" i="9"/>
  <c r="H276" i="9"/>
  <c r="I276" i="9"/>
  <c r="J276" i="9"/>
  <c r="K276" i="9"/>
  <c r="O17" i="9"/>
  <c r="O23" i="9" s="1"/>
  <c r="N17" i="9"/>
  <c r="N23" i="9" s="1"/>
  <c r="L37" i="2"/>
  <c r="L23" i="9"/>
  <c r="K177" i="9" l="1"/>
  <c r="J177" i="9"/>
  <c r="I177" i="9"/>
  <c r="H177" i="9"/>
  <c r="L177" i="9"/>
  <c r="O171" i="9"/>
  <c r="O177" i="9" s="1"/>
  <c r="N171" i="9"/>
  <c r="N177" i="9" s="1"/>
  <c r="K144" i="9"/>
  <c r="J144" i="9"/>
  <c r="I144" i="9"/>
  <c r="H144" i="9"/>
  <c r="L144" i="9"/>
  <c r="O138" i="9"/>
  <c r="O144" i="9" s="1"/>
  <c r="N138" i="9"/>
  <c r="N144" i="9" s="1"/>
  <c r="L29" i="8"/>
  <c r="L71" i="7"/>
  <c r="L29" i="7"/>
  <c r="G34" i="3"/>
  <c r="G2" i="9"/>
  <c r="G2" i="8"/>
  <c r="G2" i="7"/>
  <c r="O270" i="9"/>
  <c r="O276" i="9" s="1"/>
  <c r="O259" i="9"/>
  <c r="O265" i="9" s="1"/>
  <c r="O215" i="9"/>
  <c r="O221" i="9" s="1"/>
  <c r="O193" i="9"/>
  <c r="O199" i="9" s="1"/>
  <c r="O160" i="9"/>
  <c r="O166" i="9" s="1"/>
  <c r="O127" i="9"/>
  <c r="O133" i="9" s="1"/>
  <c r="O116" i="9"/>
  <c r="O122" i="9" s="1"/>
  <c r="O105" i="9"/>
  <c r="O111" i="9" s="1"/>
  <c r="O94" i="9"/>
  <c r="O100" i="9" s="1"/>
  <c r="O28" i="9"/>
  <c r="O34" i="9" s="1"/>
  <c r="O6" i="9"/>
  <c r="O12" i="9" s="1"/>
  <c r="N270" i="9"/>
  <c r="N276" i="9" s="1"/>
  <c r="N259" i="9"/>
  <c r="N265" i="9" s="1"/>
  <c r="N215" i="9"/>
  <c r="N221" i="9" s="1"/>
  <c r="N193" i="9"/>
  <c r="N199" i="9" s="1"/>
  <c r="N160" i="9"/>
  <c r="N166" i="9" s="1"/>
  <c r="N127" i="9"/>
  <c r="N133" i="9" s="1"/>
  <c r="N116" i="9"/>
  <c r="N122" i="9" s="1"/>
  <c r="N105" i="9"/>
  <c r="N111" i="9" s="1"/>
  <c r="N94" i="9"/>
  <c r="N100" i="9" s="1"/>
  <c r="N28" i="9"/>
  <c r="N34" i="9" s="1"/>
  <c r="N6" i="9"/>
  <c r="N12" i="9" s="1"/>
  <c r="K265" i="9"/>
  <c r="I265" i="9"/>
  <c r="K221" i="9"/>
  <c r="I221" i="9"/>
  <c r="K199" i="9"/>
  <c r="I199" i="9"/>
  <c r="K166" i="9"/>
  <c r="I166" i="9"/>
  <c r="K133" i="9"/>
  <c r="I133" i="9"/>
  <c r="K122" i="9"/>
  <c r="I122" i="9"/>
  <c r="K111" i="9"/>
  <c r="I111" i="9"/>
  <c r="K100" i="9"/>
  <c r="I100" i="9"/>
  <c r="K34" i="9"/>
  <c r="I34" i="9"/>
  <c r="K12" i="9"/>
  <c r="I12" i="9"/>
  <c r="N34" i="3"/>
  <c r="M34" i="3"/>
  <c r="J265" i="9"/>
  <c r="H265" i="9"/>
  <c r="J199" i="9"/>
  <c r="H199" i="9"/>
  <c r="L199" i="9"/>
  <c r="J166" i="9"/>
  <c r="H166" i="9"/>
  <c r="L166" i="9"/>
  <c r="H133" i="9"/>
  <c r="J221" i="9"/>
  <c r="H221" i="9"/>
  <c r="N37" i="2"/>
  <c r="M37" i="2"/>
  <c r="J133" i="9"/>
  <c r="J122" i="9"/>
  <c r="H122" i="9"/>
  <c r="J111" i="9"/>
  <c r="H111" i="9"/>
  <c r="H100" i="9"/>
  <c r="J100" i="9"/>
  <c r="J34" i="9"/>
  <c r="H34" i="9"/>
  <c r="J12" i="9"/>
  <c r="H12" i="9"/>
  <c r="L276" i="9"/>
  <c r="L265" i="9"/>
  <c r="L221" i="9"/>
  <c r="L133" i="9"/>
  <c r="L122" i="9"/>
  <c r="L111" i="9"/>
  <c r="L100" i="9"/>
  <c r="L34" i="9"/>
  <c r="L12" i="9"/>
  <c r="O337" i="8"/>
  <c r="O323" i="8"/>
  <c r="O295" i="8"/>
  <c r="O225" i="8"/>
  <c r="O211" i="8"/>
  <c r="O113" i="8"/>
  <c r="O99" i="8"/>
  <c r="O328" i="8"/>
  <c r="O314" i="8"/>
  <c r="O300" i="8"/>
  <c r="O309" i="8" s="1"/>
  <c r="O286" i="8"/>
  <c r="O275" i="8"/>
  <c r="O272" i="8"/>
  <c r="O281" i="8" s="1"/>
  <c r="O258" i="8"/>
  <c r="O267" i="8" s="1"/>
  <c r="O247" i="8"/>
  <c r="O244" i="8"/>
  <c r="O253" i="8" s="1"/>
  <c r="O233" i="8"/>
  <c r="O230" i="8"/>
  <c r="O239" i="8" s="1"/>
  <c r="O216" i="8"/>
  <c r="O205" i="8"/>
  <c r="O202" i="8"/>
  <c r="O191" i="8"/>
  <c r="O188" i="8"/>
  <c r="O197" i="8" s="1"/>
  <c r="O177" i="8"/>
  <c r="O174" i="8"/>
  <c r="O183" i="8" s="1"/>
  <c r="O160" i="8"/>
  <c r="O169" i="8" s="1"/>
  <c r="O149" i="8"/>
  <c r="O146" i="8"/>
  <c r="O155" i="8" s="1"/>
  <c r="O132" i="8"/>
  <c r="O141" i="8" s="1"/>
  <c r="O118" i="8"/>
  <c r="O127" i="8" s="1"/>
  <c r="O104" i="8"/>
  <c r="O90" i="8"/>
  <c r="O76" i="8"/>
  <c r="O85" i="8" s="1"/>
  <c r="O62" i="8"/>
  <c r="O71" i="8" s="1"/>
  <c r="N62" i="8"/>
  <c r="N71" i="8" s="1"/>
  <c r="O51" i="8"/>
  <c r="O48" i="8"/>
  <c r="O57" i="8" s="1"/>
  <c r="O37" i="8"/>
  <c r="O34" i="8"/>
  <c r="O43" i="8" s="1"/>
  <c r="O20" i="8"/>
  <c r="O29" i="8" s="1"/>
  <c r="O9" i="8"/>
  <c r="O6" i="8"/>
  <c r="N328" i="8"/>
  <c r="N337" i="8" s="1"/>
  <c r="N314" i="8"/>
  <c r="N323" i="8" s="1"/>
  <c r="N300" i="8"/>
  <c r="N309" i="8" s="1"/>
  <c r="N286" i="8"/>
  <c r="N295" i="8" s="1"/>
  <c r="N275" i="8"/>
  <c r="N272" i="8"/>
  <c r="N258" i="8"/>
  <c r="N267" i="8" s="1"/>
  <c r="N247" i="8"/>
  <c r="N244" i="8"/>
  <c r="N233" i="8"/>
  <c r="N230" i="8"/>
  <c r="N216" i="8"/>
  <c r="N225" i="8" s="1"/>
  <c r="N205" i="8"/>
  <c r="N202" i="8"/>
  <c r="N191" i="8"/>
  <c r="N188" i="8"/>
  <c r="N177" i="8"/>
  <c r="N174" i="8"/>
  <c r="N160" i="8"/>
  <c r="N169" i="8" s="1"/>
  <c r="N149" i="8"/>
  <c r="N146" i="8"/>
  <c r="N132" i="8"/>
  <c r="N141" i="8" s="1"/>
  <c r="N118" i="8"/>
  <c r="N127" i="8" s="1"/>
  <c r="N104" i="8"/>
  <c r="N113" i="8" s="1"/>
  <c r="N90" i="8"/>
  <c r="N99" i="8" s="1"/>
  <c r="N76" i="8"/>
  <c r="N85" i="8" s="1"/>
  <c r="N51" i="8"/>
  <c r="N48" i="8"/>
  <c r="N37" i="8"/>
  <c r="N34" i="8"/>
  <c r="N20" i="8"/>
  <c r="N29" i="8" s="1"/>
  <c r="N9" i="8"/>
  <c r="N6" i="8"/>
  <c r="H7" i="3"/>
  <c r="H8" i="3"/>
  <c r="H9" i="3"/>
  <c r="H10" i="3"/>
  <c r="H11" i="3"/>
  <c r="H12" i="3"/>
  <c r="H13" i="3"/>
  <c r="H14" i="3"/>
  <c r="H15" i="3"/>
  <c r="H16" i="3"/>
  <c r="H6" i="3"/>
  <c r="AE6" i="6" s="1"/>
  <c r="H19" i="3"/>
  <c r="H20" i="3"/>
  <c r="H21" i="3"/>
  <c r="H22" i="3"/>
  <c r="H23" i="3"/>
  <c r="H24" i="3"/>
  <c r="H25" i="3"/>
  <c r="H26" i="3"/>
  <c r="H27" i="3"/>
  <c r="H28" i="3"/>
  <c r="H29" i="3"/>
  <c r="H30" i="3"/>
  <c r="H18" i="3"/>
  <c r="L71" i="8"/>
  <c r="L85" i="8"/>
  <c r="O15" i="8" l="1"/>
  <c r="N183" i="8"/>
  <c r="N57" i="8"/>
  <c r="N239" i="8"/>
  <c r="N15" i="8"/>
  <c r="N253" i="8"/>
  <c r="N281" i="8"/>
  <c r="N43" i="8"/>
  <c r="N155" i="8"/>
  <c r="N211" i="8"/>
  <c r="N197" i="8"/>
  <c r="G19" i="6"/>
  <c r="G20" i="6"/>
  <c r="G21" i="6"/>
  <c r="G22" i="6"/>
  <c r="G23" i="6"/>
  <c r="G24" i="6"/>
  <c r="G25" i="6"/>
  <c r="G26" i="6"/>
  <c r="G27" i="6"/>
  <c r="G28" i="6"/>
  <c r="G29" i="6"/>
  <c r="G30" i="6"/>
  <c r="G18" i="6"/>
  <c r="G7" i="6"/>
  <c r="G8" i="6"/>
  <c r="G9" i="6"/>
  <c r="G10" i="6"/>
  <c r="G11" i="6"/>
  <c r="G12" i="6"/>
  <c r="G13" i="6"/>
  <c r="G14" i="6"/>
  <c r="G15" i="6"/>
  <c r="G16" i="6"/>
  <c r="G6" i="6"/>
  <c r="E19" i="6"/>
  <c r="E20" i="6"/>
  <c r="E21" i="6"/>
  <c r="E22" i="6"/>
  <c r="E23" i="6"/>
  <c r="E24" i="6"/>
  <c r="E25" i="6"/>
  <c r="E26" i="6"/>
  <c r="E27" i="6"/>
  <c r="E28" i="6"/>
  <c r="E29" i="6"/>
  <c r="E30" i="6"/>
  <c r="E18" i="6"/>
  <c r="E7" i="6"/>
  <c r="E8" i="6"/>
  <c r="E9" i="6"/>
  <c r="E10" i="6"/>
  <c r="E11" i="6"/>
  <c r="E12" i="6"/>
  <c r="E13" i="6"/>
  <c r="E14" i="6"/>
  <c r="E15" i="6"/>
  <c r="E16" i="6"/>
  <c r="E6" i="6"/>
  <c r="H22" i="2" l="1"/>
  <c r="X19" i="5" s="1"/>
  <c r="H23" i="2"/>
  <c r="H24" i="2"/>
  <c r="C21" i="5" s="1"/>
  <c r="H25" i="2"/>
  <c r="J22" i="5" s="1"/>
  <c r="H26" i="2"/>
  <c r="C23" i="5" s="1"/>
  <c r="H27" i="2"/>
  <c r="J24" i="5" s="1"/>
  <c r="H28" i="2"/>
  <c r="C25" i="5" s="1"/>
  <c r="H29" i="2"/>
  <c r="J26" i="5" s="1"/>
  <c r="H30" i="2"/>
  <c r="X27" i="5" s="1"/>
  <c r="H31" i="2"/>
  <c r="AE28" i="5" s="1"/>
  <c r="H32" i="2"/>
  <c r="C29" i="5" s="1"/>
  <c r="H33" i="2"/>
  <c r="AE30" i="5" s="1"/>
  <c r="H21" i="2"/>
  <c r="H10" i="2"/>
  <c r="X7" i="5" s="1"/>
  <c r="H11" i="2"/>
  <c r="X8" i="5" s="1"/>
  <c r="H12" i="2"/>
  <c r="X9" i="5" s="1"/>
  <c r="H13" i="2"/>
  <c r="X10" i="5" s="1"/>
  <c r="H14" i="2"/>
  <c r="X11" i="5" s="1"/>
  <c r="H15" i="2"/>
  <c r="C12" i="5" s="1"/>
  <c r="H16" i="2"/>
  <c r="X13" i="5" s="1"/>
  <c r="H17" i="2"/>
  <c r="AE14" i="5" s="1"/>
  <c r="H18" i="2"/>
  <c r="J15" i="5" s="1"/>
  <c r="H19" i="2"/>
  <c r="AE16" i="5" s="1"/>
  <c r="H9" i="2"/>
  <c r="AE6" i="5" s="1"/>
  <c r="N164" i="7"/>
  <c r="O164" i="7"/>
  <c r="N178" i="7"/>
  <c r="O178" i="7"/>
  <c r="N192" i="7"/>
  <c r="O192" i="7"/>
  <c r="N206" i="7"/>
  <c r="O206" i="7"/>
  <c r="N220" i="7"/>
  <c r="O220" i="7"/>
  <c r="N234" i="7"/>
  <c r="O234" i="7"/>
  <c r="N248" i="7"/>
  <c r="O248" i="7"/>
  <c r="N262" i="7"/>
  <c r="O262" i="7"/>
  <c r="N290" i="7"/>
  <c r="O290" i="7"/>
  <c r="N304" i="7"/>
  <c r="O304" i="7"/>
  <c r="N318" i="7"/>
  <c r="O318" i="7"/>
  <c r="N332" i="7"/>
  <c r="O332" i="7"/>
  <c r="N136" i="7"/>
  <c r="O330" i="7"/>
  <c r="O328" i="7"/>
  <c r="O316" i="7"/>
  <c r="O314" i="7"/>
  <c r="O302" i="7"/>
  <c r="O300" i="7"/>
  <c r="O288" i="7"/>
  <c r="O286" i="7"/>
  <c r="O276" i="7"/>
  <c r="O274" i="7"/>
  <c r="O272" i="7"/>
  <c r="O260" i="7"/>
  <c r="O258" i="7"/>
  <c r="O246" i="7"/>
  <c r="O244" i="7"/>
  <c r="O253" i="7" s="1"/>
  <c r="O232" i="7"/>
  <c r="O230" i="7"/>
  <c r="O239" i="7" s="1"/>
  <c r="O218" i="7"/>
  <c r="O216" i="7"/>
  <c r="O204" i="7"/>
  <c r="O202" i="7"/>
  <c r="O190" i="7"/>
  <c r="O188" i="7"/>
  <c r="O197" i="7" s="1"/>
  <c r="O176" i="7"/>
  <c r="O174" i="7"/>
  <c r="O162" i="7"/>
  <c r="O160" i="7"/>
  <c r="O150" i="7"/>
  <c r="O148" i="7"/>
  <c r="O146" i="7"/>
  <c r="O136" i="7"/>
  <c r="O134" i="7"/>
  <c r="O132" i="7"/>
  <c r="O122" i="7"/>
  <c r="O118" i="7"/>
  <c r="O120" i="7"/>
  <c r="O108" i="7"/>
  <c r="O106" i="7"/>
  <c r="O104" i="7"/>
  <c r="O94" i="7"/>
  <c r="O92" i="7"/>
  <c r="O90" i="7"/>
  <c r="O80" i="7"/>
  <c r="O78" i="7"/>
  <c r="O76" i="7"/>
  <c r="O66" i="7"/>
  <c r="O64" i="7"/>
  <c r="O62" i="7"/>
  <c r="O52" i="7"/>
  <c r="O50" i="7"/>
  <c r="O48" i="7"/>
  <c r="O38" i="7"/>
  <c r="O36" i="7"/>
  <c r="O34" i="7"/>
  <c r="O24" i="7"/>
  <c r="O22" i="7"/>
  <c r="O20" i="7"/>
  <c r="O10" i="7"/>
  <c r="O8" i="7"/>
  <c r="O6" i="7"/>
  <c r="N66" i="7"/>
  <c r="N64" i="7"/>
  <c r="N62" i="7"/>
  <c r="N330" i="7"/>
  <c r="N328" i="7"/>
  <c r="N316" i="7"/>
  <c r="N314" i="7"/>
  <c r="N302" i="7"/>
  <c r="N300" i="7"/>
  <c r="N309" i="7" s="1"/>
  <c r="N288" i="7"/>
  <c r="N286" i="7"/>
  <c r="N276" i="7"/>
  <c r="N274" i="7"/>
  <c r="N272" i="7"/>
  <c r="N260" i="7"/>
  <c r="N258" i="7"/>
  <c r="N246" i="7"/>
  <c r="N244" i="7"/>
  <c r="N232" i="7"/>
  <c r="N230" i="7"/>
  <c r="N218" i="7"/>
  <c r="N216" i="7"/>
  <c r="N204" i="7"/>
  <c r="N202" i="7"/>
  <c r="N190" i="7"/>
  <c r="N188" i="7"/>
  <c r="N176" i="7"/>
  <c r="N174" i="7"/>
  <c r="N162" i="7"/>
  <c r="N160" i="7"/>
  <c r="N150" i="7"/>
  <c r="N148" i="7"/>
  <c r="N146" i="7"/>
  <c r="N155" i="7" s="1"/>
  <c r="N134" i="7"/>
  <c r="N132" i="7"/>
  <c r="N122" i="7"/>
  <c r="N120" i="7"/>
  <c r="N118" i="7"/>
  <c r="N108" i="7"/>
  <c r="N106" i="7"/>
  <c r="N104" i="7"/>
  <c r="N94" i="7"/>
  <c r="N99" i="7" s="1"/>
  <c r="N92" i="7"/>
  <c r="N90" i="7"/>
  <c r="N80" i="7"/>
  <c r="N78" i="7"/>
  <c r="N76" i="7"/>
  <c r="N52" i="7"/>
  <c r="N50" i="7"/>
  <c r="N48" i="7"/>
  <c r="N38" i="7"/>
  <c r="N36" i="7"/>
  <c r="N34" i="7"/>
  <c r="N24" i="7"/>
  <c r="N22" i="7"/>
  <c r="N20" i="7"/>
  <c r="N10" i="7"/>
  <c r="N6" i="7"/>
  <c r="N8" i="7"/>
  <c r="L34" i="3"/>
  <c r="L337" i="8"/>
  <c r="L323" i="8"/>
  <c r="L309" i="8"/>
  <c r="L295" i="8"/>
  <c r="L281" i="8"/>
  <c r="L267" i="8"/>
  <c r="L253" i="8"/>
  <c r="L239" i="8"/>
  <c r="L225" i="8"/>
  <c r="L211" i="8"/>
  <c r="L197" i="8"/>
  <c r="L183" i="8"/>
  <c r="L169" i="8"/>
  <c r="L155" i="8"/>
  <c r="L141" i="8"/>
  <c r="L127" i="8"/>
  <c r="L113" i="8"/>
  <c r="L99" i="8"/>
  <c r="L57" i="8"/>
  <c r="L43" i="8"/>
  <c r="L15" i="8"/>
  <c r="L337" i="7"/>
  <c r="L323" i="7"/>
  <c r="L309" i="7"/>
  <c r="L295" i="7"/>
  <c r="L281" i="7"/>
  <c r="L267" i="7"/>
  <c r="L253" i="7"/>
  <c r="L239" i="7"/>
  <c r="L225" i="7"/>
  <c r="L211" i="7"/>
  <c r="L197" i="7"/>
  <c r="L183" i="7"/>
  <c r="L169" i="7"/>
  <c r="L155" i="7"/>
  <c r="L141" i="7"/>
  <c r="L127" i="7"/>
  <c r="L113" i="7"/>
  <c r="L99" i="7"/>
  <c r="L85" i="7"/>
  <c r="L57" i="7"/>
  <c r="L43" i="7"/>
  <c r="L15" i="7"/>
  <c r="AI19" i="6"/>
  <c r="AI20" i="6"/>
  <c r="AI21" i="6"/>
  <c r="AI22" i="6"/>
  <c r="AI23" i="6"/>
  <c r="AI24" i="6"/>
  <c r="AI25" i="6"/>
  <c r="AI26" i="6"/>
  <c r="AI27" i="6"/>
  <c r="AI28" i="6"/>
  <c r="AI29" i="6"/>
  <c r="AI30" i="6"/>
  <c r="AI18" i="6"/>
  <c r="AI7" i="6"/>
  <c r="AI8" i="6"/>
  <c r="AI9" i="6"/>
  <c r="AI10" i="6"/>
  <c r="AI11" i="6"/>
  <c r="AI12" i="6"/>
  <c r="AI13" i="6"/>
  <c r="AI14" i="6"/>
  <c r="AI15" i="6"/>
  <c r="AI16" i="6"/>
  <c r="AI6" i="6"/>
  <c r="AG19" i="6"/>
  <c r="AG20" i="6"/>
  <c r="AG21" i="6"/>
  <c r="AG22" i="6"/>
  <c r="AG23" i="6"/>
  <c r="AG24" i="6"/>
  <c r="AG25" i="6"/>
  <c r="AG26" i="6"/>
  <c r="AG27" i="6"/>
  <c r="AG28" i="6"/>
  <c r="AG29" i="6"/>
  <c r="AG30" i="6"/>
  <c r="AG18" i="6"/>
  <c r="AG7" i="6"/>
  <c r="AG8" i="6"/>
  <c r="AG9" i="6"/>
  <c r="AG10" i="6"/>
  <c r="AG11" i="6"/>
  <c r="AG12" i="6"/>
  <c r="AG13" i="6"/>
  <c r="AG14" i="6"/>
  <c r="AG15" i="6"/>
  <c r="AG16" i="6"/>
  <c r="AG6" i="6"/>
  <c r="AD19" i="6"/>
  <c r="AD20" i="6"/>
  <c r="AD21" i="6"/>
  <c r="AD22" i="6"/>
  <c r="AD23" i="6"/>
  <c r="AD24" i="6"/>
  <c r="AD25" i="6"/>
  <c r="AD26" i="6"/>
  <c r="AD27" i="6"/>
  <c r="AD28" i="6"/>
  <c r="AD29" i="6"/>
  <c r="AD30" i="6"/>
  <c r="AD18" i="6"/>
  <c r="AD7" i="6"/>
  <c r="AD8" i="6"/>
  <c r="AD9" i="6"/>
  <c r="AD10" i="6"/>
  <c r="AD11" i="6"/>
  <c r="AD12" i="6"/>
  <c r="AD13" i="6"/>
  <c r="AD14" i="6"/>
  <c r="AD15" i="6"/>
  <c r="AD16" i="6"/>
  <c r="AD6" i="6"/>
  <c r="AB19" i="6"/>
  <c r="AB20" i="6"/>
  <c r="AB21" i="6"/>
  <c r="AB22" i="6"/>
  <c r="AB23" i="6"/>
  <c r="AB24" i="6"/>
  <c r="AB25" i="6"/>
  <c r="AB26" i="6"/>
  <c r="AB27" i="6"/>
  <c r="AB28" i="6"/>
  <c r="AB29" i="6"/>
  <c r="AB30" i="6"/>
  <c r="AB18" i="6"/>
  <c r="AB7" i="6"/>
  <c r="AB8" i="6"/>
  <c r="AB9" i="6"/>
  <c r="AB10" i="6"/>
  <c r="AB11" i="6"/>
  <c r="AB12" i="6"/>
  <c r="AB13" i="6"/>
  <c r="AB14" i="6"/>
  <c r="AB15" i="6"/>
  <c r="AB16" i="6"/>
  <c r="AB6" i="6"/>
  <c r="Z19" i="6"/>
  <c r="Z20" i="6"/>
  <c r="Z21" i="6"/>
  <c r="Z22" i="6"/>
  <c r="Z23" i="6"/>
  <c r="Z24" i="6"/>
  <c r="Z25" i="6"/>
  <c r="Z26" i="6"/>
  <c r="Z27" i="6"/>
  <c r="Z28" i="6"/>
  <c r="Z29" i="6"/>
  <c r="Z30" i="6"/>
  <c r="Z18" i="6"/>
  <c r="Z7" i="6"/>
  <c r="Z8" i="6"/>
  <c r="Z9" i="6"/>
  <c r="Z10" i="6"/>
  <c r="Z11" i="6"/>
  <c r="Z12" i="6"/>
  <c r="Z13" i="6"/>
  <c r="Z14" i="6"/>
  <c r="Z15" i="6"/>
  <c r="Z16" i="6"/>
  <c r="Z6" i="6"/>
  <c r="W19" i="6"/>
  <c r="H50" i="6" s="1"/>
  <c r="W20" i="6"/>
  <c r="H51" i="6" s="1"/>
  <c r="W21" i="6"/>
  <c r="H52" i="6" s="1"/>
  <c r="W22" i="6"/>
  <c r="W23" i="6"/>
  <c r="H54" i="6" s="1"/>
  <c r="W24" i="6"/>
  <c r="H55" i="6" s="1"/>
  <c r="W25" i="6"/>
  <c r="W26" i="6"/>
  <c r="H57" i="6" s="1"/>
  <c r="W27" i="6"/>
  <c r="W28" i="6"/>
  <c r="W29" i="6"/>
  <c r="W30" i="6"/>
  <c r="W18" i="6"/>
  <c r="W7" i="6"/>
  <c r="W8" i="6"/>
  <c r="H39" i="6" s="1"/>
  <c r="W9" i="6"/>
  <c r="H40" i="6" s="1"/>
  <c r="W10" i="6"/>
  <c r="W11" i="6"/>
  <c r="W12" i="6"/>
  <c r="W13" i="6"/>
  <c r="W14" i="6"/>
  <c r="W15" i="6"/>
  <c r="W16" i="6"/>
  <c r="H47" i="6" s="1"/>
  <c r="W6" i="6"/>
  <c r="H37" i="6" s="1"/>
  <c r="U26" i="6"/>
  <c r="U32" i="6" s="1"/>
  <c r="S26" i="6"/>
  <c r="S32" i="6" s="1"/>
  <c r="P26" i="6"/>
  <c r="P32" i="6" s="1"/>
  <c r="N7" i="6"/>
  <c r="N8" i="6"/>
  <c r="N9" i="6"/>
  <c r="N10" i="6"/>
  <c r="N11" i="6"/>
  <c r="N12" i="6"/>
  <c r="N13" i="6"/>
  <c r="N14" i="6"/>
  <c r="N15" i="6"/>
  <c r="N16" i="6"/>
  <c r="N6" i="6"/>
  <c r="N19" i="6"/>
  <c r="N20" i="6"/>
  <c r="N21" i="6"/>
  <c r="N22" i="6"/>
  <c r="N23" i="6"/>
  <c r="N24" i="6"/>
  <c r="N25" i="6"/>
  <c r="N26" i="6"/>
  <c r="N27" i="6"/>
  <c r="N28" i="6"/>
  <c r="N29" i="6"/>
  <c r="N30" i="6"/>
  <c r="N18" i="6"/>
  <c r="L19" i="6"/>
  <c r="L20" i="6"/>
  <c r="L21" i="6"/>
  <c r="L22" i="6"/>
  <c r="L23" i="6"/>
  <c r="L24" i="6"/>
  <c r="L25" i="6"/>
  <c r="L26" i="6"/>
  <c r="L27" i="6"/>
  <c r="L28" i="6"/>
  <c r="L29" i="6"/>
  <c r="L30" i="6"/>
  <c r="L18" i="6"/>
  <c r="L7" i="6"/>
  <c r="L8" i="6"/>
  <c r="L9" i="6"/>
  <c r="L10" i="6"/>
  <c r="L11" i="6"/>
  <c r="L12" i="6"/>
  <c r="L13" i="6"/>
  <c r="L14" i="6"/>
  <c r="L15" i="6"/>
  <c r="L16" i="6"/>
  <c r="L6" i="6"/>
  <c r="I19" i="6"/>
  <c r="I20" i="6"/>
  <c r="I21" i="6"/>
  <c r="I22" i="6"/>
  <c r="I23" i="6"/>
  <c r="I24" i="6"/>
  <c r="I25" i="6"/>
  <c r="I26" i="6"/>
  <c r="I27" i="6"/>
  <c r="I28" i="6"/>
  <c r="I29" i="6"/>
  <c r="I30" i="6"/>
  <c r="I18" i="6"/>
  <c r="I7" i="6"/>
  <c r="I8" i="6"/>
  <c r="I9" i="6"/>
  <c r="I10" i="6"/>
  <c r="I11" i="6"/>
  <c r="I12" i="6"/>
  <c r="I13" i="6"/>
  <c r="I14" i="6"/>
  <c r="I15" i="6"/>
  <c r="I16" i="6"/>
  <c r="I6" i="6"/>
  <c r="B19" i="6"/>
  <c r="B50" i="6" s="1"/>
  <c r="B20" i="6"/>
  <c r="B51" i="6" s="1"/>
  <c r="B21" i="6"/>
  <c r="B52" i="6" s="1"/>
  <c r="B22" i="6"/>
  <c r="B53" i="6" s="1"/>
  <c r="B23" i="6"/>
  <c r="B54" i="6" s="1"/>
  <c r="B24" i="6"/>
  <c r="B55" i="6" s="1"/>
  <c r="B25" i="6"/>
  <c r="B56" i="6" s="1"/>
  <c r="B26" i="6"/>
  <c r="B57" i="6" s="1"/>
  <c r="B27" i="6"/>
  <c r="B58" i="6" s="1"/>
  <c r="B28" i="6"/>
  <c r="B59" i="6" s="1"/>
  <c r="B29" i="6"/>
  <c r="B60" i="6" s="1"/>
  <c r="B30" i="6"/>
  <c r="B61" i="6" s="1"/>
  <c r="B18" i="6"/>
  <c r="B49" i="6" s="1"/>
  <c r="B7" i="6"/>
  <c r="B38" i="6" s="1"/>
  <c r="B8" i="6"/>
  <c r="B39" i="6" s="1"/>
  <c r="B9" i="6"/>
  <c r="B40" i="6" s="1"/>
  <c r="B10" i="6"/>
  <c r="B41" i="6" s="1"/>
  <c r="B11" i="6"/>
  <c r="B42" i="6" s="1"/>
  <c r="B12" i="6"/>
  <c r="B43" i="6" s="1"/>
  <c r="B13" i="6"/>
  <c r="B14" i="6"/>
  <c r="B45" i="6" s="1"/>
  <c r="B15" i="6"/>
  <c r="B46" i="6" s="1"/>
  <c r="B16" i="6"/>
  <c r="B47" i="6" s="1"/>
  <c r="B6" i="6"/>
  <c r="B37" i="6" s="1"/>
  <c r="C6" i="6"/>
  <c r="AI19" i="5"/>
  <c r="AI20" i="5"/>
  <c r="AI21" i="5"/>
  <c r="AI22" i="5"/>
  <c r="AI23" i="5"/>
  <c r="AI24" i="5"/>
  <c r="AI25" i="5"/>
  <c r="AI26" i="5"/>
  <c r="AI27" i="5"/>
  <c r="AI28" i="5"/>
  <c r="AI29" i="5"/>
  <c r="AI30" i="5"/>
  <c r="AI18" i="5"/>
  <c r="AI7" i="5"/>
  <c r="AI8" i="5"/>
  <c r="AI9" i="5"/>
  <c r="AI10" i="5"/>
  <c r="AI11" i="5"/>
  <c r="AI12" i="5"/>
  <c r="AI13" i="5"/>
  <c r="AI14" i="5"/>
  <c r="AI15" i="5"/>
  <c r="AI16" i="5"/>
  <c r="AI6" i="5"/>
  <c r="AG19" i="5"/>
  <c r="AG20" i="5"/>
  <c r="AG21" i="5"/>
  <c r="AG22" i="5"/>
  <c r="AG23" i="5"/>
  <c r="AG24" i="5"/>
  <c r="AG25" i="5"/>
  <c r="AG26" i="5"/>
  <c r="AG27" i="5"/>
  <c r="AG28" i="5"/>
  <c r="AG29" i="5"/>
  <c r="AG30" i="5"/>
  <c r="AG18" i="5"/>
  <c r="Z19" i="5"/>
  <c r="Z20" i="5"/>
  <c r="Z21" i="5"/>
  <c r="Z22" i="5"/>
  <c r="Z23" i="5"/>
  <c r="Z24" i="5"/>
  <c r="Z25" i="5"/>
  <c r="Z26" i="5"/>
  <c r="Z27" i="5"/>
  <c r="Z28" i="5"/>
  <c r="Z29" i="5"/>
  <c r="Z30" i="5"/>
  <c r="Z18" i="5"/>
  <c r="AG7" i="5"/>
  <c r="AG8" i="5"/>
  <c r="AG9" i="5"/>
  <c r="AG10" i="5"/>
  <c r="AG11" i="5"/>
  <c r="AG12" i="5"/>
  <c r="AG13" i="5"/>
  <c r="AG14" i="5"/>
  <c r="AG15" i="5"/>
  <c r="AG16" i="5"/>
  <c r="AG6" i="5"/>
  <c r="AE19" i="5"/>
  <c r="AE20" i="5"/>
  <c r="AE21" i="5"/>
  <c r="AE18" i="5"/>
  <c r="AD19" i="5"/>
  <c r="AF19" i="5" s="1"/>
  <c r="AD20" i="5"/>
  <c r="AD21" i="5"/>
  <c r="AD22" i="5"/>
  <c r="AD23" i="5"/>
  <c r="AD24" i="5"/>
  <c r="AD25" i="5"/>
  <c r="AD26" i="5"/>
  <c r="AD27" i="5"/>
  <c r="AD28" i="5"/>
  <c r="AD29" i="5"/>
  <c r="AD30" i="5"/>
  <c r="AD18" i="5"/>
  <c r="AE10" i="5"/>
  <c r="AE15" i="5"/>
  <c r="AD7" i="5"/>
  <c r="AD8" i="5"/>
  <c r="AD9" i="5"/>
  <c r="AD10" i="5"/>
  <c r="AD11" i="5"/>
  <c r="AD12" i="5"/>
  <c r="AD13" i="5"/>
  <c r="AD14" i="5"/>
  <c r="AD15" i="5"/>
  <c r="AD16" i="5"/>
  <c r="AD6" i="5"/>
  <c r="AB19" i="5"/>
  <c r="AB20" i="5"/>
  <c r="AB21" i="5"/>
  <c r="AB22" i="5"/>
  <c r="AB23" i="5"/>
  <c r="AB24" i="5"/>
  <c r="AB25" i="5"/>
  <c r="AB26" i="5"/>
  <c r="AB27" i="5"/>
  <c r="AB28" i="5"/>
  <c r="AB29" i="5"/>
  <c r="AB30" i="5"/>
  <c r="AB18" i="5"/>
  <c r="AB7" i="5"/>
  <c r="AB8" i="5"/>
  <c r="AB9" i="5"/>
  <c r="AB10" i="5"/>
  <c r="AB11" i="5"/>
  <c r="AB12" i="5"/>
  <c r="AB13" i="5"/>
  <c r="AB14" i="5"/>
  <c r="AB15" i="5"/>
  <c r="AB16" i="5"/>
  <c r="AB6" i="5"/>
  <c r="Z7" i="5"/>
  <c r="Z8" i="5"/>
  <c r="Z9" i="5"/>
  <c r="Z10" i="5"/>
  <c r="Z11" i="5"/>
  <c r="Z12" i="5"/>
  <c r="Z13" i="5"/>
  <c r="Z14" i="5"/>
  <c r="Z15" i="5"/>
  <c r="Z16" i="5"/>
  <c r="Z6" i="5"/>
  <c r="X20" i="5"/>
  <c r="I51" i="5" s="1"/>
  <c r="X18" i="5"/>
  <c r="W19" i="5"/>
  <c r="W20" i="5"/>
  <c r="W21" i="5"/>
  <c r="W22" i="5"/>
  <c r="W23" i="5"/>
  <c r="H54" i="5" s="1"/>
  <c r="W24" i="5"/>
  <c r="W25" i="5"/>
  <c r="W26" i="5"/>
  <c r="W27" i="5"/>
  <c r="W28" i="5"/>
  <c r="W29" i="5"/>
  <c r="W30" i="5"/>
  <c r="W18" i="5"/>
  <c r="W7" i="5"/>
  <c r="W8" i="5"/>
  <c r="W9" i="5"/>
  <c r="W10" i="5"/>
  <c r="W11" i="5"/>
  <c r="W12" i="5"/>
  <c r="W13" i="5"/>
  <c r="W14" i="5"/>
  <c r="W15" i="5"/>
  <c r="W16" i="5"/>
  <c r="W6" i="5"/>
  <c r="U26" i="5"/>
  <c r="U32" i="5" s="1"/>
  <c r="S26" i="5"/>
  <c r="P26" i="5"/>
  <c r="N7" i="5"/>
  <c r="N8" i="5"/>
  <c r="N9" i="5"/>
  <c r="N10" i="5"/>
  <c r="N11" i="5"/>
  <c r="N12" i="5"/>
  <c r="N13" i="5"/>
  <c r="N14" i="5"/>
  <c r="N15" i="5"/>
  <c r="N16" i="5"/>
  <c r="N6" i="5"/>
  <c r="L7" i="5"/>
  <c r="L8" i="5"/>
  <c r="L9" i="5"/>
  <c r="L10" i="5"/>
  <c r="L11" i="5"/>
  <c r="L12" i="5"/>
  <c r="L13" i="5"/>
  <c r="L14" i="5"/>
  <c r="L15" i="5"/>
  <c r="L16" i="5"/>
  <c r="L6" i="5"/>
  <c r="N19" i="5"/>
  <c r="N20" i="5"/>
  <c r="N21" i="5"/>
  <c r="N22" i="5"/>
  <c r="N23" i="5"/>
  <c r="N24" i="5"/>
  <c r="N25" i="5"/>
  <c r="N26" i="5"/>
  <c r="N27" i="5"/>
  <c r="N28" i="5"/>
  <c r="N29" i="5"/>
  <c r="N30" i="5"/>
  <c r="N18" i="5"/>
  <c r="L19" i="5"/>
  <c r="L20" i="5"/>
  <c r="L21" i="5"/>
  <c r="L22" i="5"/>
  <c r="L23" i="5"/>
  <c r="L24" i="5"/>
  <c r="L25" i="5"/>
  <c r="L26" i="5"/>
  <c r="L27" i="5"/>
  <c r="L28" i="5"/>
  <c r="L29" i="5"/>
  <c r="L30" i="5"/>
  <c r="L18" i="5"/>
  <c r="I19" i="5"/>
  <c r="I20" i="5"/>
  <c r="I21" i="5"/>
  <c r="I22" i="5"/>
  <c r="I23" i="5"/>
  <c r="I24" i="5"/>
  <c r="I25" i="5"/>
  <c r="I26" i="5"/>
  <c r="I27" i="5"/>
  <c r="I28" i="5"/>
  <c r="I29" i="5"/>
  <c r="I30" i="5"/>
  <c r="I18" i="5"/>
  <c r="I7" i="5"/>
  <c r="I8" i="5"/>
  <c r="I9" i="5"/>
  <c r="I10" i="5"/>
  <c r="I11" i="5"/>
  <c r="I12" i="5"/>
  <c r="I13" i="5"/>
  <c r="I14" i="5"/>
  <c r="I15" i="5"/>
  <c r="I16" i="5"/>
  <c r="I6" i="5"/>
  <c r="J20" i="5"/>
  <c r="J28" i="5"/>
  <c r="J13" i="5"/>
  <c r="G19" i="5"/>
  <c r="G20" i="5"/>
  <c r="G21" i="5"/>
  <c r="G22" i="5"/>
  <c r="G23" i="5"/>
  <c r="G24" i="5"/>
  <c r="G25" i="5"/>
  <c r="G26" i="5"/>
  <c r="G27" i="5"/>
  <c r="G28" i="5"/>
  <c r="G29" i="5"/>
  <c r="G30" i="5"/>
  <c r="G18" i="5"/>
  <c r="E19" i="5"/>
  <c r="E20" i="5"/>
  <c r="E21" i="5"/>
  <c r="E22" i="5"/>
  <c r="E23" i="5"/>
  <c r="E24" i="5"/>
  <c r="E25" i="5"/>
  <c r="E26" i="5"/>
  <c r="E27" i="5"/>
  <c r="E28" i="5"/>
  <c r="E29" i="5"/>
  <c r="E30" i="5"/>
  <c r="E18" i="5"/>
  <c r="C20" i="5"/>
  <c r="B19" i="5"/>
  <c r="B20" i="5"/>
  <c r="B21" i="5"/>
  <c r="B22" i="5"/>
  <c r="B23" i="5"/>
  <c r="B24" i="5"/>
  <c r="B25" i="5"/>
  <c r="B56" i="5" s="1"/>
  <c r="B26" i="5"/>
  <c r="B27" i="5"/>
  <c r="B28" i="5"/>
  <c r="B29" i="5"/>
  <c r="B30" i="5"/>
  <c r="B18" i="5"/>
  <c r="G7" i="5"/>
  <c r="G8" i="5"/>
  <c r="G9" i="5"/>
  <c r="G10" i="5"/>
  <c r="G11" i="5"/>
  <c r="G12" i="5"/>
  <c r="G13" i="5"/>
  <c r="G14" i="5"/>
  <c r="G15" i="5"/>
  <c r="G16" i="5"/>
  <c r="G6" i="5"/>
  <c r="E7" i="5"/>
  <c r="E8" i="5"/>
  <c r="E9" i="5"/>
  <c r="E10" i="5"/>
  <c r="E11" i="5"/>
  <c r="E12" i="5"/>
  <c r="E13" i="5"/>
  <c r="E14" i="5"/>
  <c r="E15" i="5"/>
  <c r="E16" i="5"/>
  <c r="E6" i="5"/>
  <c r="C7" i="5"/>
  <c r="C10" i="5"/>
  <c r="C15" i="5"/>
  <c r="B7" i="5"/>
  <c r="B8" i="5"/>
  <c r="B9" i="5"/>
  <c r="B10" i="5"/>
  <c r="B11" i="5"/>
  <c r="B12" i="5"/>
  <c r="B13" i="5"/>
  <c r="B14" i="5"/>
  <c r="B15" i="5"/>
  <c r="B16" i="5"/>
  <c r="B6" i="5"/>
  <c r="G35" i="3"/>
  <c r="F34" i="3"/>
  <c r="F35" i="3" s="1"/>
  <c r="E34" i="3"/>
  <c r="E35" i="3" s="1"/>
  <c r="D34" i="3"/>
  <c r="D35" i="3" s="1"/>
  <c r="C34" i="3"/>
  <c r="C35" i="3" s="1"/>
  <c r="B34" i="3"/>
  <c r="B35" i="3" s="1"/>
  <c r="C30" i="6"/>
  <c r="C29" i="6"/>
  <c r="AE28" i="6"/>
  <c r="X27" i="6"/>
  <c r="C26" i="6"/>
  <c r="J25" i="6"/>
  <c r="J24" i="6"/>
  <c r="X23" i="6"/>
  <c r="C22" i="6"/>
  <c r="C21" i="6"/>
  <c r="AE20" i="6"/>
  <c r="X19" i="6"/>
  <c r="C18" i="6"/>
  <c r="J16" i="6"/>
  <c r="J15" i="6"/>
  <c r="AE14" i="6"/>
  <c r="C13" i="6"/>
  <c r="C12" i="6"/>
  <c r="AE11" i="6"/>
  <c r="X10" i="6"/>
  <c r="C9" i="6"/>
  <c r="J8" i="6"/>
  <c r="J7" i="6"/>
  <c r="C37" i="2"/>
  <c r="C38" i="2" s="1"/>
  <c r="D37" i="2"/>
  <c r="D38" i="2" s="1"/>
  <c r="E37" i="2"/>
  <c r="E38" i="2" s="1"/>
  <c r="F37" i="2"/>
  <c r="F38" i="2" s="1"/>
  <c r="G37" i="2"/>
  <c r="G38" i="2" s="1"/>
  <c r="J18" i="5"/>
  <c r="O267" i="7" l="1"/>
  <c r="B44" i="6"/>
  <c r="K16" i="6"/>
  <c r="O295" i="7"/>
  <c r="C51" i="5"/>
  <c r="X24" i="5"/>
  <c r="J21" i="5"/>
  <c r="H55" i="5"/>
  <c r="X21" i="5"/>
  <c r="I52" i="5" s="1"/>
  <c r="AE27" i="5"/>
  <c r="J19" i="5"/>
  <c r="K19" i="5" s="1"/>
  <c r="M19" i="5" s="1"/>
  <c r="J16" i="5"/>
  <c r="B44" i="5"/>
  <c r="H37" i="5"/>
  <c r="B47" i="5"/>
  <c r="B39" i="5"/>
  <c r="B43" i="5"/>
  <c r="B42" i="5"/>
  <c r="B41" i="5"/>
  <c r="B59" i="5"/>
  <c r="B51" i="5"/>
  <c r="H51" i="5"/>
  <c r="J51" i="5" s="1"/>
  <c r="AE7" i="5"/>
  <c r="AF7" i="5" s="1"/>
  <c r="AJ7" i="5" s="1"/>
  <c r="AE24" i="5"/>
  <c r="AF24" i="5" s="1"/>
  <c r="C46" i="5"/>
  <c r="B37" i="5"/>
  <c r="H50" i="5"/>
  <c r="C24" i="5"/>
  <c r="D24" i="5" s="1"/>
  <c r="X15" i="5"/>
  <c r="I46" i="5" s="1"/>
  <c r="B40" i="5"/>
  <c r="J7" i="5"/>
  <c r="H47" i="5"/>
  <c r="H39" i="5"/>
  <c r="AE9" i="5"/>
  <c r="AF9" i="5" s="1"/>
  <c r="AJ9" i="5" s="1"/>
  <c r="B60" i="5"/>
  <c r="B52" i="5"/>
  <c r="J23" i="5"/>
  <c r="K23" i="5" s="1"/>
  <c r="M23" i="5" s="1"/>
  <c r="AE8" i="5"/>
  <c r="AF8" i="5" s="1"/>
  <c r="AH8" i="5" s="1"/>
  <c r="X26" i="5"/>
  <c r="Y26" i="5" s="1"/>
  <c r="AA26" i="5" s="1"/>
  <c r="AE23" i="5"/>
  <c r="AF23" i="5" s="1"/>
  <c r="AH23" i="5" s="1"/>
  <c r="N225" i="7"/>
  <c r="C26" i="5"/>
  <c r="D26" i="5" s="1"/>
  <c r="H26" i="5" s="1"/>
  <c r="I55" i="5"/>
  <c r="J55" i="5" s="1"/>
  <c r="B46" i="5"/>
  <c r="B38" i="5"/>
  <c r="J8" i="5"/>
  <c r="K8" i="5" s="1"/>
  <c r="O8" i="5" s="1"/>
  <c r="X23" i="5"/>
  <c r="B45" i="5"/>
  <c r="I50" i="5"/>
  <c r="C9" i="5"/>
  <c r="D9" i="5" s="1"/>
  <c r="B55" i="5"/>
  <c r="J10" i="5"/>
  <c r="C41" i="5" s="1"/>
  <c r="X16" i="5"/>
  <c r="I47" i="5" s="1"/>
  <c r="AE26" i="5"/>
  <c r="X6" i="5"/>
  <c r="I37" i="5" s="1"/>
  <c r="J37" i="5" s="1"/>
  <c r="C8" i="5"/>
  <c r="D8" i="5" s="1"/>
  <c r="F8" i="5" s="1"/>
  <c r="J9" i="5"/>
  <c r="K9" i="5" s="1"/>
  <c r="C19" i="5"/>
  <c r="C50" i="5" s="1"/>
  <c r="Q26" i="5"/>
  <c r="Q32" i="5" s="1"/>
  <c r="B61" i="5"/>
  <c r="N197" i="7"/>
  <c r="B53" i="5"/>
  <c r="Y9" i="5"/>
  <c r="AA9" i="5" s="1"/>
  <c r="N211" i="7"/>
  <c r="N323" i="7"/>
  <c r="N169" i="7"/>
  <c r="B58" i="5"/>
  <c r="B50" i="5"/>
  <c r="N183" i="7"/>
  <c r="H57" i="5"/>
  <c r="N239" i="7"/>
  <c r="N29" i="7"/>
  <c r="N57" i="7"/>
  <c r="N253" i="7"/>
  <c r="B49" i="5"/>
  <c r="B54" i="5"/>
  <c r="C52" i="5"/>
  <c r="N85" i="7"/>
  <c r="B57" i="5"/>
  <c r="C38" i="5"/>
  <c r="N127" i="7"/>
  <c r="N267" i="7"/>
  <c r="N281" i="7"/>
  <c r="N141" i="7"/>
  <c r="N337" i="7"/>
  <c r="H56" i="5"/>
  <c r="N15" i="7"/>
  <c r="H46" i="5"/>
  <c r="H38" i="5"/>
  <c r="H49" i="5"/>
  <c r="N113" i="7"/>
  <c r="I41" i="5"/>
  <c r="I58" i="5"/>
  <c r="H40" i="5"/>
  <c r="H45" i="5"/>
  <c r="H61" i="5"/>
  <c r="H53" i="5"/>
  <c r="H44" i="5"/>
  <c r="H60" i="5"/>
  <c r="H52" i="5"/>
  <c r="H43" i="5"/>
  <c r="H59" i="5"/>
  <c r="N295" i="7"/>
  <c r="H42" i="5"/>
  <c r="H58" i="5"/>
  <c r="H41" i="5"/>
  <c r="H45" i="6"/>
  <c r="H49" i="6"/>
  <c r="H44" i="6"/>
  <c r="H43" i="6"/>
  <c r="H60" i="6"/>
  <c r="H42" i="6"/>
  <c r="H59" i="6"/>
  <c r="H46" i="6"/>
  <c r="H61" i="6"/>
  <c r="H41" i="6"/>
  <c r="H58" i="6"/>
  <c r="D9" i="6"/>
  <c r="F9" i="6" s="1"/>
  <c r="O155" i="7"/>
  <c r="H38" i="6"/>
  <c r="H53" i="6"/>
  <c r="H56" i="6"/>
  <c r="C49" i="6"/>
  <c r="D49" i="6" s="1"/>
  <c r="AF11" i="6"/>
  <c r="AJ11" i="6" s="1"/>
  <c r="C28" i="5"/>
  <c r="C59" i="5" s="1"/>
  <c r="X28" i="5"/>
  <c r="I59" i="5" s="1"/>
  <c r="C27" i="5"/>
  <c r="D27" i="5" s="1"/>
  <c r="H27" i="5" s="1"/>
  <c r="J27" i="5"/>
  <c r="K27" i="5" s="1"/>
  <c r="M27" i="5" s="1"/>
  <c r="I49" i="5"/>
  <c r="I38" i="5"/>
  <c r="X30" i="5"/>
  <c r="I61" i="5" s="1"/>
  <c r="X29" i="5"/>
  <c r="Y29" i="5" s="1"/>
  <c r="AA29" i="5" s="1"/>
  <c r="J29" i="5"/>
  <c r="C60" i="5" s="1"/>
  <c r="AE29" i="5"/>
  <c r="AF29" i="5" s="1"/>
  <c r="AH29" i="5" s="1"/>
  <c r="AE22" i="5"/>
  <c r="AF22" i="5" s="1"/>
  <c r="AH22" i="5" s="1"/>
  <c r="C22" i="5"/>
  <c r="C53" i="5" s="1"/>
  <c r="D53" i="5" s="1"/>
  <c r="X22" i="5"/>
  <c r="AE13" i="5"/>
  <c r="AF13" i="5" s="1"/>
  <c r="AJ13" i="5" s="1"/>
  <c r="C13" i="5"/>
  <c r="C44" i="5" s="1"/>
  <c r="D44" i="5" s="1"/>
  <c r="X12" i="5"/>
  <c r="Y12" i="5" s="1"/>
  <c r="AA12" i="5" s="1"/>
  <c r="J12" i="5"/>
  <c r="C43" i="5" s="1"/>
  <c r="D43" i="5" s="1"/>
  <c r="AE12" i="5"/>
  <c r="AF12" i="5" s="1"/>
  <c r="AH12" i="5" s="1"/>
  <c r="C11" i="5"/>
  <c r="Y7" i="5"/>
  <c r="AA7" i="5" s="1"/>
  <c r="J25" i="5"/>
  <c r="X25" i="5"/>
  <c r="AE25" i="5"/>
  <c r="AF25" i="5" s="1"/>
  <c r="AH25" i="5" s="1"/>
  <c r="Y18" i="5"/>
  <c r="AA18" i="5" s="1"/>
  <c r="J11" i="5"/>
  <c r="K11" i="5" s="1"/>
  <c r="O11" i="5" s="1"/>
  <c r="Y13" i="5"/>
  <c r="AC13" i="5" s="1"/>
  <c r="AE11" i="5"/>
  <c r="AF11" i="5" s="1"/>
  <c r="AH11" i="5" s="1"/>
  <c r="X14" i="5"/>
  <c r="I45" i="5" s="1"/>
  <c r="C14" i="5"/>
  <c r="D14" i="5" s="1"/>
  <c r="F14" i="5" s="1"/>
  <c r="J14" i="5"/>
  <c r="K14" i="5" s="1"/>
  <c r="M14" i="5" s="1"/>
  <c r="Y27" i="6"/>
  <c r="AC27" i="6" s="1"/>
  <c r="Y19" i="6"/>
  <c r="AA19" i="6" s="1"/>
  <c r="Y10" i="6"/>
  <c r="AA10" i="6" s="1"/>
  <c r="AF27" i="5"/>
  <c r="AH27" i="5" s="1"/>
  <c r="O309" i="7"/>
  <c r="O323" i="7"/>
  <c r="O225" i="7"/>
  <c r="O337" i="7"/>
  <c r="O281" i="7"/>
  <c r="O85" i="7"/>
  <c r="O113" i="7"/>
  <c r="D18" i="6"/>
  <c r="H18" i="6" s="1"/>
  <c r="D12" i="6"/>
  <c r="F12" i="6" s="1"/>
  <c r="O127" i="7"/>
  <c r="O99" i="7"/>
  <c r="O141" i="7"/>
  <c r="O169" i="7"/>
  <c r="N43" i="7"/>
  <c r="O211" i="7"/>
  <c r="O183" i="7"/>
  <c r="O71" i="7"/>
  <c r="O57" i="7"/>
  <c r="O43" i="7"/>
  <c r="O29" i="7"/>
  <c r="O15" i="7"/>
  <c r="X18" i="6"/>
  <c r="C25" i="6"/>
  <c r="D29" i="6"/>
  <c r="F29" i="6" s="1"/>
  <c r="D22" i="6"/>
  <c r="H22" i="6" s="1"/>
  <c r="X30" i="6"/>
  <c r="J26" i="6"/>
  <c r="K26" i="6" s="1"/>
  <c r="O26" i="6" s="1"/>
  <c r="AE27" i="6"/>
  <c r="AF27" i="6" s="1"/>
  <c r="AJ27" i="6" s="1"/>
  <c r="Q26" i="6"/>
  <c r="Q32" i="6" s="1"/>
  <c r="J30" i="6"/>
  <c r="K30" i="6" s="1"/>
  <c r="M30" i="6" s="1"/>
  <c r="AC10" i="6"/>
  <c r="X13" i="6"/>
  <c r="AE10" i="6"/>
  <c r="AF10" i="6" s="1"/>
  <c r="AJ10" i="6" s="1"/>
  <c r="C8" i="6"/>
  <c r="X6" i="6"/>
  <c r="N71" i="7"/>
  <c r="J6" i="6"/>
  <c r="K6" i="6" s="1"/>
  <c r="O6" i="6" s="1"/>
  <c r="J22" i="6"/>
  <c r="K22" i="6" s="1"/>
  <c r="M22" i="6" s="1"/>
  <c r="X22" i="6"/>
  <c r="J9" i="6"/>
  <c r="K9" i="6" s="1"/>
  <c r="M9" i="6" s="1"/>
  <c r="AE15" i="6"/>
  <c r="AF15" i="6" s="1"/>
  <c r="AJ15" i="6" s="1"/>
  <c r="AE7" i="6"/>
  <c r="AF7" i="6" s="1"/>
  <c r="AH7" i="6" s="1"/>
  <c r="C16" i="6"/>
  <c r="J13" i="6"/>
  <c r="K13" i="6" s="1"/>
  <c r="X9" i="6"/>
  <c r="AE18" i="6"/>
  <c r="AF18" i="6" s="1"/>
  <c r="AE24" i="6"/>
  <c r="AF24" i="6" s="1"/>
  <c r="K8" i="6"/>
  <c r="M8" i="6" s="1"/>
  <c r="X26" i="6"/>
  <c r="AE19" i="6"/>
  <c r="AF19" i="6" s="1"/>
  <c r="AH19" i="6" s="1"/>
  <c r="AF16" i="5"/>
  <c r="AJ16" i="5" s="1"/>
  <c r="AF21" i="5"/>
  <c r="AH21" i="5" s="1"/>
  <c r="AF6" i="5"/>
  <c r="AJ6" i="5" s="1"/>
  <c r="K15" i="6"/>
  <c r="M15" i="6" s="1"/>
  <c r="K7" i="6"/>
  <c r="M7" i="6" s="1"/>
  <c r="Y23" i="6"/>
  <c r="AA23" i="6" s="1"/>
  <c r="C11" i="6"/>
  <c r="C28" i="6"/>
  <c r="C20" i="6"/>
  <c r="C10" i="6"/>
  <c r="C27" i="6"/>
  <c r="C19" i="6"/>
  <c r="J14" i="6"/>
  <c r="K14" i="6" s="1"/>
  <c r="M14" i="6" s="1"/>
  <c r="J10" i="6"/>
  <c r="K10" i="6" s="1"/>
  <c r="M10" i="6" s="1"/>
  <c r="J27" i="6"/>
  <c r="K27" i="6" s="1"/>
  <c r="J23" i="6"/>
  <c r="K23" i="6" s="1"/>
  <c r="M23" i="6" s="1"/>
  <c r="J19" i="6"/>
  <c r="K19" i="6" s="1"/>
  <c r="M19" i="6" s="1"/>
  <c r="X16" i="6"/>
  <c r="X8" i="6"/>
  <c r="X25" i="6"/>
  <c r="AF6" i="6"/>
  <c r="AJ6" i="6" s="1"/>
  <c r="AE9" i="6"/>
  <c r="AF9" i="6" s="1"/>
  <c r="AJ9" i="6" s="1"/>
  <c r="AE26" i="6"/>
  <c r="AF26" i="6" s="1"/>
  <c r="AH26" i="6" s="1"/>
  <c r="X14" i="6"/>
  <c r="I45" i="6" s="1"/>
  <c r="J45" i="6" s="1"/>
  <c r="J18" i="6"/>
  <c r="K18" i="6" s="1"/>
  <c r="M18" i="6" s="1"/>
  <c r="X15" i="6"/>
  <c r="X7" i="6"/>
  <c r="X24" i="6"/>
  <c r="AE16" i="6"/>
  <c r="AF16" i="6" s="1"/>
  <c r="AH16" i="6" s="1"/>
  <c r="AE8" i="6"/>
  <c r="AF8" i="6" s="1"/>
  <c r="AJ8" i="6" s="1"/>
  <c r="AE25" i="6"/>
  <c r="AF25" i="6" s="1"/>
  <c r="AH25" i="6" s="1"/>
  <c r="C7" i="6"/>
  <c r="C14" i="6"/>
  <c r="C23" i="6"/>
  <c r="J12" i="6"/>
  <c r="K12" i="6" s="1"/>
  <c r="O12" i="6" s="1"/>
  <c r="J29" i="6"/>
  <c r="K29" i="6" s="1"/>
  <c r="J21" i="6"/>
  <c r="K21" i="6" s="1"/>
  <c r="M21" i="6" s="1"/>
  <c r="X12" i="6"/>
  <c r="X29" i="6"/>
  <c r="X21" i="6"/>
  <c r="AE13" i="6"/>
  <c r="AF13" i="6" s="1"/>
  <c r="AJ13" i="6" s="1"/>
  <c r="AE30" i="6"/>
  <c r="AF30" i="6" s="1"/>
  <c r="AE22" i="6"/>
  <c r="AF22" i="6" s="1"/>
  <c r="AJ22" i="6" s="1"/>
  <c r="C15" i="6"/>
  <c r="C24" i="6"/>
  <c r="AE23" i="6"/>
  <c r="AF23" i="6" s="1"/>
  <c r="X11" i="6"/>
  <c r="X28" i="6"/>
  <c r="X20" i="6"/>
  <c r="AE12" i="6"/>
  <c r="AF12" i="6" s="1"/>
  <c r="AH12" i="6" s="1"/>
  <c r="AE29" i="6"/>
  <c r="AF29" i="6" s="1"/>
  <c r="AH29" i="6" s="1"/>
  <c r="AE21" i="6"/>
  <c r="AF21" i="6" s="1"/>
  <c r="AH21" i="6" s="1"/>
  <c r="J11" i="6"/>
  <c r="K11" i="6" s="1"/>
  <c r="J28" i="6"/>
  <c r="K28" i="6" s="1"/>
  <c r="J20" i="6"/>
  <c r="K20" i="6" s="1"/>
  <c r="M20" i="6" s="1"/>
  <c r="AF14" i="6"/>
  <c r="AH14" i="6" s="1"/>
  <c r="AF28" i="5"/>
  <c r="AJ28" i="5" s="1"/>
  <c r="AF20" i="5"/>
  <c r="AH20" i="5" s="1"/>
  <c r="D21" i="6"/>
  <c r="H21" i="6" s="1"/>
  <c r="K24" i="6"/>
  <c r="M24" i="6" s="1"/>
  <c r="K25" i="6"/>
  <c r="M25" i="6" s="1"/>
  <c r="AF28" i="6"/>
  <c r="AH28" i="6" s="1"/>
  <c r="AB32" i="6"/>
  <c r="AF20" i="6"/>
  <c r="AJ20" i="6" s="1"/>
  <c r="AF30" i="5"/>
  <c r="AH30" i="5" s="1"/>
  <c r="D26" i="6"/>
  <c r="F26" i="6" s="1"/>
  <c r="D30" i="6"/>
  <c r="F30" i="6" s="1"/>
  <c r="E61" i="6" s="1"/>
  <c r="I337" i="7" s="1"/>
  <c r="AD32" i="6"/>
  <c r="L32" i="6"/>
  <c r="AF15" i="5"/>
  <c r="AJ15" i="5" s="1"/>
  <c r="B32" i="6"/>
  <c r="W32" i="6"/>
  <c r="AF10" i="5"/>
  <c r="AJ10" i="5" s="1"/>
  <c r="E32" i="6"/>
  <c r="G32" i="6"/>
  <c r="Z32" i="6"/>
  <c r="D13" i="6"/>
  <c r="F13" i="6" s="1"/>
  <c r="AI32" i="6"/>
  <c r="M16" i="6"/>
  <c r="O16" i="6"/>
  <c r="D6" i="6"/>
  <c r="F6" i="6" s="1"/>
  <c r="N32" i="6"/>
  <c r="I32" i="6"/>
  <c r="AG32" i="6"/>
  <c r="AF26" i="5"/>
  <c r="AH26" i="5" s="1"/>
  <c r="AH19" i="5"/>
  <c r="AF18" i="5"/>
  <c r="AH18" i="5" s="1"/>
  <c r="AD32" i="5"/>
  <c r="AF14" i="5"/>
  <c r="AJ14" i="5" s="1"/>
  <c r="AJ19" i="5"/>
  <c r="Y11" i="5"/>
  <c r="AC11" i="5" s="1"/>
  <c r="Y20" i="5"/>
  <c r="AA20" i="5" s="1"/>
  <c r="Y27" i="5"/>
  <c r="AA27" i="5" s="1"/>
  <c r="Y19" i="5"/>
  <c r="AA19" i="5" s="1"/>
  <c r="AG32" i="5"/>
  <c r="Y8" i="5"/>
  <c r="AA8" i="5" s="1"/>
  <c r="Y24" i="5"/>
  <c r="AA24" i="5" s="1"/>
  <c r="AI32" i="5"/>
  <c r="K20" i="5"/>
  <c r="M20" i="5" s="1"/>
  <c r="W32" i="5"/>
  <c r="Y10" i="5"/>
  <c r="AA10" i="5" s="1"/>
  <c r="AC9" i="5"/>
  <c r="K13" i="5"/>
  <c r="M13" i="5" s="1"/>
  <c r="K21" i="5"/>
  <c r="M21" i="5" s="1"/>
  <c r="K10" i="5"/>
  <c r="M10" i="5" s="1"/>
  <c r="D15" i="5"/>
  <c r="F15" i="5" s="1"/>
  <c r="D7" i="5"/>
  <c r="F7" i="5" s="1"/>
  <c r="D23" i="5"/>
  <c r="F23" i="5" s="1"/>
  <c r="Z32" i="5"/>
  <c r="K24" i="5"/>
  <c r="M24" i="5" s="1"/>
  <c r="K15" i="5"/>
  <c r="O15" i="5" s="1"/>
  <c r="K7" i="5"/>
  <c r="O7" i="5" s="1"/>
  <c r="AB32" i="5"/>
  <c r="P32" i="5"/>
  <c r="D29" i="5"/>
  <c r="D21" i="5"/>
  <c r="H21" i="5" s="1"/>
  <c r="D12" i="5"/>
  <c r="F12" i="5" s="1"/>
  <c r="K28" i="5"/>
  <c r="M28" i="5" s="1"/>
  <c r="S32" i="5"/>
  <c r="D19" i="5"/>
  <c r="D25" i="5"/>
  <c r="D20" i="5"/>
  <c r="H20" i="5" s="1"/>
  <c r="K26" i="5"/>
  <c r="C18" i="5"/>
  <c r="K18" i="5"/>
  <c r="M18" i="5" s="1"/>
  <c r="C30" i="5"/>
  <c r="J30" i="5"/>
  <c r="C16" i="5"/>
  <c r="K16" i="5"/>
  <c r="O16" i="5" s="1"/>
  <c r="K22" i="5"/>
  <c r="L32" i="5"/>
  <c r="N32" i="5"/>
  <c r="D10" i="5"/>
  <c r="H10" i="5" s="1"/>
  <c r="E32" i="5"/>
  <c r="G32" i="5"/>
  <c r="B32" i="5"/>
  <c r="H9" i="6" l="1"/>
  <c r="O14" i="6"/>
  <c r="H29" i="6"/>
  <c r="Y21" i="5"/>
  <c r="C55" i="5"/>
  <c r="D55" i="5" s="1"/>
  <c r="I54" i="5"/>
  <c r="J54" i="5" s="1"/>
  <c r="D51" i="5"/>
  <c r="J47" i="5"/>
  <c r="D41" i="5"/>
  <c r="D46" i="5"/>
  <c r="AH24" i="5"/>
  <c r="K55" i="5" s="1"/>
  <c r="H253" i="8" s="1"/>
  <c r="AJ24" i="5"/>
  <c r="D52" i="5"/>
  <c r="D60" i="5"/>
  <c r="D59" i="5"/>
  <c r="C54" i="5"/>
  <c r="D54" i="5" s="1"/>
  <c r="J50" i="5"/>
  <c r="J46" i="5"/>
  <c r="Y15" i="5"/>
  <c r="AC15" i="5" s="1"/>
  <c r="I39" i="5"/>
  <c r="J39" i="5" s="1"/>
  <c r="Y16" i="5"/>
  <c r="AA16" i="5" s="1"/>
  <c r="I40" i="5"/>
  <c r="J40" i="5" s="1"/>
  <c r="D38" i="5"/>
  <c r="Y6" i="5"/>
  <c r="AA6" i="5" s="1"/>
  <c r="J49" i="5"/>
  <c r="J58" i="5"/>
  <c r="I57" i="5"/>
  <c r="Y23" i="5"/>
  <c r="AA23" i="5" s="1"/>
  <c r="K54" i="5" s="1"/>
  <c r="H239" i="8" s="1"/>
  <c r="D22" i="5"/>
  <c r="F22" i="5" s="1"/>
  <c r="C40" i="5"/>
  <c r="D40" i="5" s="1"/>
  <c r="C57" i="5"/>
  <c r="D57" i="5" s="1"/>
  <c r="R26" i="5"/>
  <c r="T26" i="5" s="1"/>
  <c r="T32" i="5" s="1"/>
  <c r="AH9" i="5"/>
  <c r="K40" i="5" s="1"/>
  <c r="H57" i="8" s="1"/>
  <c r="J57" i="5"/>
  <c r="C39" i="5"/>
  <c r="D39" i="5" s="1"/>
  <c r="AC18" i="5"/>
  <c r="D50" i="5"/>
  <c r="K12" i="5"/>
  <c r="M12" i="5" s="1"/>
  <c r="E43" i="5" s="1"/>
  <c r="H99" i="7" s="1"/>
  <c r="J52" i="5"/>
  <c r="K57" i="5"/>
  <c r="H281" i="8" s="1"/>
  <c r="I53" i="5"/>
  <c r="J53" i="5" s="1"/>
  <c r="J41" i="5"/>
  <c r="K29" i="5"/>
  <c r="O29" i="5" s="1"/>
  <c r="J59" i="5"/>
  <c r="D28" i="5"/>
  <c r="F28" i="5" s="1"/>
  <c r="E59" i="5" s="1"/>
  <c r="H309" i="7" s="1"/>
  <c r="C42" i="5"/>
  <c r="D42" i="5" s="1"/>
  <c r="D13" i="5"/>
  <c r="F13" i="5" s="1"/>
  <c r="E44" i="5" s="1"/>
  <c r="H113" i="7" s="1"/>
  <c r="K51" i="5"/>
  <c r="H197" i="8" s="1"/>
  <c r="J38" i="5"/>
  <c r="Y28" i="5"/>
  <c r="AA28" i="5" s="1"/>
  <c r="K50" i="5"/>
  <c r="H183" i="8" s="1"/>
  <c r="J45" i="5"/>
  <c r="E45" i="5"/>
  <c r="H127" i="7" s="1"/>
  <c r="L40" i="5"/>
  <c r="J57" i="8" s="1"/>
  <c r="J61" i="5"/>
  <c r="D16" i="5"/>
  <c r="H16" i="5" s="1"/>
  <c r="F47" i="5" s="1"/>
  <c r="J155" i="7" s="1"/>
  <c r="C47" i="5"/>
  <c r="D47" i="5" s="1"/>
  <c r="L44" i="5"/>
  <c r="J113" i="8" s="1"/>
  <c r="E54" i="5"/>
  <c r="H239" i="7" s="1"/>
  <c r="AH15" i="5"/>
  <c r="AC29" i="5"/>
  <c r="K39" i="5"/>
  <c r="H43" i="8" s="1"/>
  <c r="L58" i="6"/>
  <c r="K295" i="8" s="1"/>
  <c r="Y24" i="6"/>
  <c r="AC24" i="6" s="1"/>
  <c r="L55" i="6" s="1"/>
  <c r="K253" i="8" s="1"/>
  <c r="I55" i="6"/>
  <c r="J55" i="6" s="1"/>
  <c r="D19" i="6"/>
  <c r="H19" i="6" s="1"/>
  <c r="C50" i="6"/>
  <c r="D50" i="6" s="1"/>
  <c r="D16" i="6"/>
  <c r="F16" i="6" s="1"/>
  <c r="E47" i="6" s="1"/>
  <c r="I155" i="7" s="1"/>
  <c r="C47" i="6"/>
  <c r="D47" i="6" s="1"/>
  <c r="Y6" i="6"/>
  <c r="AC6" i="6" s="1"/>
  <c r="L37" i="6" s="1"/>
  <c r="K15" i="8" s="1"/>
  <c r="I37" i="6"/>
  <c r="J37" i="6" s="1"/>
  <c r="D24" i="6"/>
  <c r="F24" i="6" s="1"/>
  <c r="E55" i="6" s="1"/>
  <c r="I253" i="7" s="1"/>
  <c r="C55" i="6"/>
  <c r="D55" i="6" s="1"/>
  <c r="Y8" i="6"/>
  <c r="AC8" i="6" s="1"/>
  <c r="L39" i="6" s="1"/>
  <c r="K43" i="8" s="1"/>
  <c r="I39" i="6"/>
  <c r="J39" i="6" s="1"/>
  <c r="D8" i="6"/>
  <c r="F8" i="6" s="1"/>
  <c r="C39" i="6"/>
  <c r="D39" i="6" s="1"/>
  <c r="C57" i="6"/>
  <c r="D57" i="6" s="1"/>
  <c r="D23" i="6"/>
  <c r="F23" i="6" s="1"/>
  <c r="E54" i="6" s="1"/>
  <c r="I239" i="7" s="1"/>
  <c r="C54" i="6"/>
  <c r="D54" i="6" s="1"/>
  <c r="Y16" i="6"/>
  <c r="AC16" i="6" s="1"/>
  <c r="I47" i="6"/>
  <c r="J47" i="6" s="1"/>
  <c r="Y26" i="6"/>
  <c r="AC26" i="6" s="1"/>
  <c r="I57" i="6"/>
  <c r="J57" i="6" s="1"/>
  <c r="C40" i="6"/>
  <c r="D40" i="6" s="1"/>
  <c r="Y9" i="6"/>
  <c r="AA9" i="6" s="1"/>
  <c r="I40" i="6"/>
  <c r="J40" i="6" s="1"/>
  <c r="Y20" i="6"/>
  <c r="AC20" i="6" s="1"/>
  <c r="L51" i="6" s="1"/>
  <c r="K197" i="8" s="1"/>
  <c r="I51" i="6"/>
  <c r="J51" i="6" s="1"/>
  <c r="D20" i="6"/>
  <c r="F20" i="6" s="1"/>
  <c r="C51" i="6"/>
  <c r="D51" i="6" s="1"/>
  <c r="I50" i="6"/>
  <c r="J50" i="6" s="1"/>
  <c r="Y21" i="6"/>
  <c r="AA21" i="6" s="1"/>
  <c r="K52" i="6" s="1"/>
  <c r="I211" i="8" s="1"/>
  <c r="I52" i="6"/>
  <c r="J52" i="6" s="1"/>
  <c r="C37" i="6"/>
  <c r="D37" i="6" s="1"/>
  <c r="C52" i="6"/>
  <c r="D52" i="6" s="1"/>
  <c r="I54" i="6"/>
  <c r="J54" i="6" s="1"/>
  <c r="C61" i="6"/>
  <c r="D61" i="6" s="1"/>
  <c r="Y29" i="6"/>
  <c r="AA29" i="6" s="1"/>
  <c r="K60" i="6" s="1"/>
  <c r="I323" i="8" s="1"/>
  <c r="I60" i="6"/>
  <c r="J60" i="6" s="1"/>
  <c r="D28" i="6"/>
  <c r="F28" i="6" s="1"/>
  <c r="C59" i="6"/>
  <c r="D59" i="6" s="1"/>
  <c r="I58" i="6"/>
  <c r="J58" i="6" s="1"/>
  <c r="Y28" i="6"/>
  <c r="AA28" i="6" s="1"/>
  <c r="K59" i="6" s="1"/>
  <c r="I309" i="8" s="1"/>
  <c r="I59" i="6"/>
  <c r="J59" i="6" s="1"/>
  <c r="D27" i="6"/>
  <c r="H27" i="6" s="1"/>
  <c r="C58" i="6"/>
  <c r="D58" i="6" s="1"/>
  <c r="Y30" i="6"/>
  <c r="AC30" i="6" s="1"/>
  <c r="I61" i="6"/>
  <c r="J61" i="6" s="1"/>
  <c r="C60" i="6"/>
  <c r="D60" i="6" s="1"/>
  <c r="Y25" i="6"/>
  <c r="AC25" i="6" s="1"/>
  <c r="I56" i="6"/>
  <c r="J56" i="6" s="1"/>
  <c r="D25" i="6"/>
  <c r="H25" i="6" s="1"/>
  <c r="C56" i="6"/>
  <c r="D56" i="6" s="1"/>
  <c r="Y22" i="6"/>
  <c r="AC22" i="6" s="1"/>
  <c r="L53" i="6" s="1"/>
  <c r="K225" i="8" s="1"/>
  <c r="I53" i="6"/>
  <c r="J53" i="6" s="1"/>
  <c r="C53" i="6"/>
  <c r="D53" i="6" s="1"/>
  <c r="Y18" i="6"/>
  <c r="AC18" i="6" s="1"/>
  <c r="I49" i="6"/>
  <c r="J49" i="6" s="1"/>
  <c r="AH11" i="6"/>
  <c r="I41" i="6"/>
  <c r="J41" i="6" s="1"/>
  <c r="D15" i="6"/>
  <c r="F15" i="6" s="1"/>
  <c r="E46" i="6" s="1"/>
  <c r="I141" i="7" s="1"/>
  <c r="C46" i="6"/>
  <c r="D46" i="6" s="1"/>
  <c r="Y12" i="6"/>
  <c r="AC12" i="6" s="1"/>
  <c r="I43" i="6"/>
  <c r="J43" i="6" s="1"/>
  <c r="Y15" i="6"/>
  <c r="AA15" i="6" s="1"/>
  <c r="K46" i="6" s="1"/>
  <c r="I141" i="8" s="1"/>
  <c r="I46" i="6"/>
  <c r="J46" i="6" s="1"/>
  <c r="D10" i="6"/>
  <c r="H10" i="6" s="1"/>
  <c r="C41" i="6"/>
  <c r="D41" i="6" s="1"/>
  <c r="H12" i="6"/>
  <c r="F43" i="6" s="1"/>
  <c r="K99" i="7" s="1"/>
  <c r="D14" i="6"/>
  <c r="H14" i="6" s="1"/>
  <c r="F45" i="6" s="1"/>
  <c r="K127" i="7" s="1"/>
  <c r="C45" i="6"/>
  <c r="D45" i="6" s="1"/>
  <c r="Y13" i="6"/>
  <c r="AC13" i="6" s="1"/>
  <c r="L44" i="6" s="1"/>
  <c r="K113" i="8" s="1"/>
  <c r="I44" i="6"/>
  <c r="J44" i="6" s="1"/>
  <c r="C43" i="6"/>
  <c r="D43" i="6" s="1"/>
  <c r="C44" i="6"/>
  <c r="D44" i="6" s="1"/>
  <c r="Y11" i="6"/>
  <c r="AC11" i="6" s="1"/>
  <c r="L42" i="6" s="1"/>
  <c r="K85" i="8" s="1"/>
  <c r="I42" i="6"/>
  <c r="J42" i="6" s="1"/>
  <c r="D11" i="6"/>
  <c r="F11" i="6" s="1"/>
  <c r="C42" i="6"/>
  <c r="D42" i="6" s="1"/>
  <c r="D7" i="6"/>
  <c r="H7" i="6" s="1"/>
  <c r="C38" i="6"/>
  <c r="D38" i="6" s="1"/>
  <c r="Y7" i="6"/>
  <c r="AC7" i="6" s="1"/>
  <c r="I38" i="6"/>
  <c r="J38" i="6" s="1"/>
  <c r="K60" i="5"/>
  <c r="H323" i="8" s="1"/>
  <c r="C58" i="5"/>
  <c r="D58" i="5" s="1"/>
  <c r="K58" i="5"/>
  <c r="H295" i="8" s="1"/>
  <c r="AJ27" i="5"/>
  <c r="I56" i="5"/>
  <c r="J56" i="5" s="1"/>
  <c r="K49" i="5"/>
  <c r="H169" i="8" s="1"/>
  <c r="AA13" i="5"/>
  <c r="I42" i="5"/>
  <c r="J42" i="5" s="1"/>
  <c r="D11" i="5"/>
  <c r="F11" i="5" s="1"/>
  <c r="D30" i="5"/>
  <c r="H30" i="5" s="1"/>
  <c r="C61" i="5"/>
  <c r="D61" i="5" s="1"/>
  <c r="Y30" i="5"/>
  <c r="I60" i="5"/>
  <c r="J60" i="5" s="1"/>
  <c r="K25" i="5"/>
  <c r="C56" i="5"/>
  <c r="D56" i="5" s="1"/>
  <c r="Y25" i="5"/>
  <c r="Y22" i="5"/>
  <c r="D18" i="5"/>
  <c r="H18" i="5" s="1"/>
  <c r="C49" i="5"/>
  <c r="D49" i="5" s="1"/>
  <c r="L46" i="5"/>
  <c r="J141" i="8" s="1"/>
  <c r="X32" i="5"/>
  <c r="Y14" i="5"/>
  <c r="AC14" i="5" s="1"/>
  <c r="L45" i="5" s="1"/>
  <c r="J127" i="8" s="1"/>
  <c r="C45" i="5"/>
  <c r="D45" i="5" s="1"/>
  <c r="I44" i="5"/>
  <c r="J44" i="5" s="1"/>
  <c r="AE32" i="5"/>
  <c r="K43" i="5"/>
  <c r="H99" i="8" s="1"/>
  <c r="I43" i="5"/>
  <c r="J43" i="5" s="1"/>
  <c r="AC7" i="5"/>
  <c r="L38" i="5" s="1"/>
  <c r="J29" i="8" s="1"/>
  <c r="K50" i="6"/>
  <c r="I183" i="8" s="1"/>
  <c r="E51" i="6"/>
  <c r="I197" i="7" s="1"/>
  <c r="E39" i="6"/>
  <c r="I43" i="7" s="1"/>
  <c r="L41" i="6"/>
  <c r="K71" i="8" s="1"/>
  <c r="E40" i="6"/>
  <c r="I57" i="7" s="1"/>
  <c r="AJ20" i="5"/>
  <c r="AJ12" i="5"/>
  <c r="AJ11" i="5"/>
  <c r="L42" i="5" s="1"/>
  <c r="J85" i="8" s="1"/>
  <c r="AH6" i="5"/>
  <c r="AA27" i="6"/>
  <c r="AC19" i="6"/>
  <c r="F18" i="6"/>
  <c r="E49" i="6" s="1"/>
  <c r="I169" i="7" s="1"/>
  <c r="AJ22" i="5"/>
  <c r="AJ8" i="5"/>
  <c r="AH16" i="5"/>
  <c r="F22" i="6"/>
  <c r="E53" i="6" s="1"/>
  <c r="I225" i="7" s="1"/>
  <c r="AJ14" i="6"/>
  <c r="O19" i="6"/>
  <c r="F50" i="6" s="1"/>
  <c r="K183" i="7" s="1"/>
  <c r="O30" i="6"/>
  <c r="M6" i="6"/>
  <c r="E37" i="6" s="1"/>
  <c r="I15" i="7" s="1"/>
  <c r="R26" i="6"/>
  <c r="R32" i="6" s="1"/>
  <c r="F27" i="6"/>
  <c r="AJ19" i="6"/>
  <c r="M12" i="6"/>
  <c r="E43" i="6" s="1"/>
  <c r="I99" i="7" s="1"/>
  <c r="H16" i="6"/>
  <c r="F47" i="6" s="1"/>
  <c r="K155" i="7" s="1"/>
  <c r="O8" i="6"/>
  <c r="O7" i="6"/>
  <c r="M27" i="6"/>
  <c r="O27" i="6"/>
  <c r="M26" i="6"/>
  <c r="M13" i="6"/>
  <c r="E44" i="6" s="1"/>
  <c r="I113" i="7" s="1"/>
  <c r="O13" i="6"/>
  <c r="H8" i="6"/>
  <c r="AH13" i="6"/>
  <c r="H11" i="5"/>
  <c r="F42" i="5" s="1"/>
  <c r="J85" i="7" s="1"/>
  <c r="O20" i="5"/>
  <c r="F51" i="5" s="1"/>
  <c r="J197" i="7" s="1"/>
  <c r="M11" i="5"/>
  <c r="F26" i="5"/>
  <c r="AJ18" i="6"/>
  <c r="AH18" i="6"/>
  <c r="AJ24" i="6"/>
  <c r="AH24" i="6"/>
  <c r="O29" i="6"/>
  <c r="F60" i="6" s="1"/>
  <c r="K323" i="7" s="1"/>
  <c r="M29" i="6"/>
  <c r="E60" i="6" s="1"/>
  <c r="I323" i="7" s="1"/>
  <c r="AH30" i="6"/>
  <c r="AJ30" i="6"/>
  <c r="AJ21" i="6"/>
  <c r="X32" i="6"/>
  <c r="Y32" i="6" s="1"/>
  <c r="AJ16" i="6"/>
  <c r="H24" i="6"/>
  <c r="AH15" i="6"/>
  <c r="AE32" i="6"/>
  <c r="AF32" i="6" s="1"/>
  <c r="AJ25" i="6"/>
  <c r="AJ7" i="6"/>
  <c r="AJ29" i="6"/>
  <c r="AA26" i="6"/>
  <c r="K57" i="6" s="1"/>
  <c r="I281" i="8" s="1"/>
  <c r="AA16" i="6"/>
  <c r="K47" i="6" s="1"/>
  <c r="I155" i="8" s="1"/>
  <c r="AH20" i="6"/>
  <c r="O15" i="6"/>
  <c r="C32" i="6"/>
  <c r="AJ21" i="5"/>
  <c r="AJ29" i="5"/>
  <c r="AA15" i="5"/>
  <c r="AH10" i="5"/>
  <c r="K41" i="5" s="1"/>
  <c r="H71" i="8" s="1"/>
  <c r="AH28" i="5"/>
  <c r="AH6" i="6"/>
  <c r="AJ23" i="5"/>
  <c r="AH7" i="5"/>
  <c r="K38" i="5" s="1"/>
  <c r="H29" i="8" s="1"/>
  <c r="M11" i="6"/>
  <c r="O11" i="6"/>
  <c r="AH23" i="6"/>
  <c r="K54" i="6" s="1"/>
  <c r="I239" i="8" s="1"/>
  <c r="AJ23" i="6"/>
  <c r="AA24" i="6"/>
  <c r="K55" i="6" s="1"/>
  <c r="I253" i="8" s="1"/>
  <c r="M28" i="6"/>
  <c r="O28" i="6"/>
  <c r="AH27" i="6"/>
  <c r="Y14" i="6"/>
  <c r="AH8" i="6"/>
  <c r="H20" i="6"/>
  <c r="AH10" i="6"/>
  <c r="K41" i="6" s="1"/>
  <c r="I71" i="8" s="1"/>
  <c r="AC23" i="6"/>
  <c r="J32" i="6"/>
  <c r="AC29" i="6"/>
  <c r="AJ12" i="6"/>
  <c r="AH22" i="6"/>
  <c r="O18" i="6"/>
  <c r="F49" i="6" s="1"/>
  <c r="K169" i="7" s="1"/>
  <c r="O25" i="6"/>
  <c r="F56" i="6" s="1"/>
  <c r="K267" i="7" s="1"/>
  <c r="O24" i="6"/>
  <c r="O10" i="6"/>
  <c r="F41" i="6" s="1"/>
  <c r="K71" i="7" s="1"/>
  <c r="F19" i="6"/>
  <c r="E50" i="6" s="1"/>
  <c r="I183" i="7" s="1"/>
  <c r="H26" i="6"/>
  <c r="H13" i="6"/>
  <c r="O21" i="5"/>
  <c r="F52" i="5" s="1"/>
  <c r="J211" i="7" s="1"/>
  <c r="AJ30" i="5"/>
  <c r="H30" i="6"/>
  <c r="AJ26" i="6"/>
  <c r="L57" i="6" s="1"/>
  <c r="K281" i="8" s="1"/>
  <c r="AJ26" i="5"/>
  <c r="O23" i="6"/>
  <c r="AC24" i="5"/>
  <c r="O20" i="6"/>
  <c r="O22" i="6"/>
  <c r="F53" i="6" s="1"/>
  <c r="K225" i="7" s="1"/>
  <c r="AJ28" i="6"/>
  <c r="F21" i="6"/>
  <c r="E52" i="6" s="1"/>
  <c r="I211" i="7" s="1"/>
  <c r="O21" i="6"/>
  <c r="F52" i="6" s="1"/>
  <c r="K211" i="7" s="1"/>
  <c r="AH13" i="5"/>
  <c r="K32" i="6"/>
  <c r="O9" i="6"/>
  <c r="F40" i="6" s="1"/>
  <c r="K57" i="7" s="1"/>
  <c r="AH9" i="6"/>
  <c r="H6" i="6"/>
  <c r="F37" i="6" s="1"/>
  <c r="K15" i="7" s="1"/>
  <c r="AC12" i="5"/>
  <c r="O10" i="5"/>
  <c r="F41" i="5" s="1"/>
  <c r="J71" i="7" s="1"/>
  <c r="AC23" i="5"/>
  <c r="H15" i="5"/>
  <c r="F46" i="5" s="1"/>
  <c r="J141" i="7" s="1"/>
  <c r="H12" i="5"/>
  <c r="F27" i="5"/>
  <c r="E58" i="5" s="1"/>
  <c r="H295" i="7" s="1"/>
  <c r="O24" i="5"/>
  <c r="H14" i="5"/>
  <c r="AC20" i="5"/>
  <c r="AF32" i="5"/>
  <c r="AJ25" i="5"/>
  <c r="AJ18" i="5"/>
  <c r="AH14" i="5"/>
  <c r="AC16" i="5"/>
  <c r="L47" i="5" s="1"/>
  <c r="J155" i="8" s="1"/>
  <c r="AA11" i="5"/>
  <c r="K42" i="5" s="1"/>
  <c r="H85" i="8" s="1"/>
  <c r="H7" i="5"/>
  <c r="F38" i="5" s="1"/>
  <c r="J29" i="7" s="1"/>
  <c r="F21" i="5"/>
  <c r="E52" i="5" s="1"/>
  <c r="H211" i="7" s="1"/>
  <c r="AC26" i="5"/>
  <c r="L57" i="5" s="1"/>
  <c r="J281" i="8" s="1"/>
  <c r="AC8" i="5"/>
  <c r="AC27" i="5"/>
  <c r="AC19" i="5"/>
  <c r="L50" i="5" s="1"/>
  <c r="J183" i="8" s="1"/>
  <c r="AC10" i="5"/>
  <c r="L41" i="5" s="1"/>
  <c r="J71" i="8" s="1"/>
  <c r="H23" i="5"/>
  <c r="H19" i="5"/>
  <c r="O13" i="5"/>
  <c r="M15" i="5"/>
  <c r="E46" i="5" s="1"/>
  <c r="H141" i="7" s="1"/>
  <c r="F19" i="5"/>
  <c r="E50" i="5" s="1"/>
  <c r="H183" i="7" s="1"/>
  <c r="M7" i="5"/>
  <c r="E38" i="5" s="1"/>
  <c r="H29" i="7" s="1"/>
  <c r="H25" i="5"/>
  <c r="F25" i="5"/>
  <c r="O27" i="5"/>
  <c r="F58" i="5" s="1"/>
  <c r="J295" i="7" s="1"/>
  <c r="H24" i="5"/>
  <c r="O28" i="5"/>
  <c r="O22" i="5"/>
  <c r="M22" i="5"/>
  <c r="F29" i="5"/>
  <c r="M8" i="5"/>
  <c r="E39" i="5" s="1"/>
  <c r="H43" i="7" s="1"/>
  <c r="F24" i="5"/>
  <c r="E55" i="5" s="1"/>
  <c r="F20" i="5"/>
  <c r="E51" i="5" s="1"/>
  <c r="H197" i="7" s="1"/>
  <c r="O14" i="5"/>
  <c r="M16" i="5"/>
  <c r="O26" i="5"/>
  <c r="M26" i="5"/>
  <c r="O19" i="5"/>
  <c r="O23" i="5"/>
  <c r="H29" i="5"/>
  <c r="O9" i="5"/>
  <c r="M9" i="5"/>
  <c r="O18" i="5"/>
  <c r="I32" i="5"/>
  <c r="K30" i="5"/>
  <c r="F10" i="5"/>
  <c r="E41" i="5" s="1"/>
  <c r="H71" i="7" s="1"/>
  <c r="H8" i="5"/>
  <c r="F39" i="5" s="1"/>
  <c r="J43" i="7" s="1"/>
  <c r="F9" i="5"/>
  <c r="H9" i="5"/>
  <c r="F55" i="6" l="1"/>
  <c r="K253" i="7" s="1"/>
  <c r="AA7" i="6"/>
  <c r="K38" i="6" s="1"/>
  <c r="I29" i="8" s="1"/>
  <c r="AA20" i="6"/>
  <c r="H23" i="6"/>
  <c r="F54" i="6" s="1"/>
  <c r="K239" i="7" s="1"/>
  <c r="L52" i="5"/>
  <c r="J211" i="8" s="1"/>
  <c r="L55" i="5"/>
  <c r="J253" i="8" s="1"/>
  <c r="AA21" i="5"/>
  <c r="K52" i="5" s="1"/>
  <c r="H211" i="8" s="1"/>
  <c r="AC21" i="5"/>
  <c r="K47" i="5"/>
  <c r="H155" i="8" s="1"/>
  <c r="L39" i="5"/>
  <c r="J43" i="8" s="1"/>
  <c r="V26" i="5"/>
  <c r="V32" i="5" s="1"/>
  <c r="H28" i="5"/>
  <c r="R32" i="5"/>
  <c r="K37" i="5"/>
  <c r="H15" i="8" s="1"/>
  <c r="AC6" i="5"/>
  <c r="L37" i="5" s="1"/>
  <c r="J15" i="8" s="1"/>
  <c r="L60" i="5"/>
  <c r="J323" i="8" s="1"/>
  <c r="H22" i="5"/>
  <c r="F53" i="5" s="1"/>
  <c r="J225" i="7" s="1"/>
  <c r="AA14" i="5"/>
  <c r="K45" i="5" s="1"/>
  <c r="H127" i="8" s="1"/>
  <c r="L49" i="5"/>
  <c r="J169" i="8" s="1"/>
  <c r="F30" i="5"/>
  <c r="F57" i="5"/>
  <c r="J281" i="7" s="1"/>
  <c r="AC28" i="5"/>
  <c r="L59" i="5" s="1"/>
  <c r="J309" i="8" s="1"/>
  <c r="F60" i="5"/>
  <c r="J323" i="7" s="1"/>
  <c r="K59" i="5"/>
  <c r="H309" i="8" s="1"/>
  <c r="M29" i="5"/>
  <c r="E60" i="5" s="1"/>
  <c r="H323" i="7" s="1"/>
  <c r="O12" i="5"/>
  <c r="F43" i="5" s="1"/>
  <c r="J99" i="7" s="1"/>
  <c r="L58" i="5"/>
  <c r="J295" i="8" s="1"/>
  <c r="F54" i="5"/>
  <c r="J239" i="7" s="1"/>
  <c r="K44" i="5"/>
  <c r="H113" i="8" s="1"/>
  <c r="E42" i="5"/>
  <c r="H85" i="7" s="1"/>
  <c r="H13" i="5"/>
  <c r="F44" i="5" s="1"/>
  <c r="J113" i="7" s="1"/>
  <c r="E40" i="5"/>
  <c r="H57" i="7" s="1"/>
  <c r="F16" i="5"/>
  <c r="E47" i="5" s="1"/>
  <c r="H155" i="7" s="1"/>
  <c r="F45" i="5"/>
  <c r="J127" i="7" s="1"/>
  <c r="AA18" i="6"/>
  <c r="K49" i="6" s="1"/>
  <c r="I169" i="8" s="1"/>
  <c r="E57" i="5"/>
  <c r="H281" i="7" s="1"/>
  <c r="F40" i="5"/>
  <c r="J57" i="7" s="1"/>
  <c r="L54" i="5"/>
  <c r="J239" i="8" s="1"/>
  <c r="F50" i="5"/>
  <c r="J183" i="7" s="1"/>
  <c r="F55" i="5"/>
  <c r="J253" i="7" s="1"/>
  <c r="L51" i="5"/>
  <c r="J197" i="8" s="1"/>
  <c r="K46" i="5"/>
  <c r="H141" i="8" s="1"/>
  <c r="Y32" i="5"/>
  <c r="F49" i="5"/>
  <c r="J169" i="7" s="1"/>
  <c r="H267" i="7"/>
  <c r="H253" i="7"/>
  <c r="F14" i="6"/>
  <c r="E45" i="6" s="1"/>
  <c r="I127" i="7" s="1"/>
  <c r="AC15" i="6"/>
  <c r="L46" i="6" s="1"/>
  <c r="K141" i="8" s="1"/>
  <c r="AA8" i="6"/>
  <c r="H15" i="6"/>
  <c r="AA6" i="6"/>
  <c r="AC28" i="6"/>
  <c r="L59" i="6" s="1"/>
  <c r="K309" i="8" s="1"/>
  <c r="AA25" i="6"/>
  <c r="K56" i="6" s="1"/>
  <c r="I267" i="8" s="1"/>
  <c r="F25" i="6"/>
  <c r="E56" i="6" s="1"/>
  <c r="I267" i="7" s="1"/>
  <c r="AC9" i="6"/>
  <c r="L40" i="6" s="1"/>
  <c r="K57" i="8" s="1"/>
  <c r="L47" i="6"/>
  <c r="K155" i="8" s="1"/>
  <c r="K40" i="6"/>
  <c r="I57" i="8" s="1"/>
  <c r="F10" i="6"/>
  <c r="E41" i="6" s="1"/>
  <c r="I71" i="7" s="1"/>
  <c r="AA13" i="6"/>
  <c r="E59" i="6"/>
  <c r="I309" i="7" s="1"/>
  <c r="L49" i="6"/>
  <c r="K169" i="8" s="1"/>
  <c r="L61" i="6"/>
  <c r="K337" i="8" s="1"/>
  <c r="AC21" i="6"/>
  <c r="L52" i="6" s="1"/>
  <c r="K211" i="8" s="1"/>
  <c r="F7" i="6"/>
  <c r="E38" i="6" s="1"/>
  <c r="I29" i="7" s="1"/>
  <c r="H28" i="6"/>
  <c r="F59" i="6" s="1"/>
  <c r="K309" i="7" s="1"/>
  <c r="L54" i="6"/>
  <c r="K239" i="8" s="1"/>
  <c r="L38" i="6"/>
  <c r="K29" i="8" s="1"/>
  <c r="F38" i="6"/>
  <c r="K29" i="7" s="1"/>
  <c r="L50" i="6"/>
  <c r="K183" i="8" s="1"/>
  <c r="F58" i="6"/>
  <c r="K295" i="7" s="1"/>
  <c r="F61" i="6"/>
  <c r="K337" i="7" s="1"/>
  <c r="AA30" i="6"/>
  <c r="K61" i="6" s="1"/>
  <c r="I337" i="8" s="1"/>
  <c r="L56" i="6"/>
  <c r="K267" i="8" s="1"/>
  <c r="AA22" i="6"/>
  <c r="K53" i="6" s="1"/>
  <c r="I225" i="8" s="1"/>
  <c r="K44" i="6"/>
  <c r="I113" i="8" s="1"/>
  <c r="E42" i="6"/>
  <c r="I85" i="7" s="1"/>
  <c r="D32" i="6"/>
  <c r="L43" i="6"/>
  <c r="K99" i="8" s="1"/>
  <c r="AA12" i="6"/>
  <c r="K43" i="6" s="1"/>
  <c r="I99" i="8" s="1"/>
  <c r="H11" i="6"/>
  <c r="F42" i="6" s="1"/>
  <c r="K85" i="7" s="1"/>
  <c r="F44" i="6"/>
  <c r="K113" i="7" s="1"/>
  <c r="AA11" i="6"/>
  <c r="K42" i="6" s="1"/>
  <c r="I85" i="8" s="1"/>
  <c r="L43" i="5"/>
  <c r="J99" i="8" s="1"/>
  <c r="AA30" i="5"/>
  <c r="K61" i="5" s="1"/>
  <c r="H337" i="8" s="1"/>
  <c r="AC30" i="5"/>
  <c r="L61" i="5" s="1"/>
  <c r="J337" i="8" s="1"/>
  <c r="F59" i="5"/>
  <c r="J309" i="7" s="1"/>
  <c r="M25" i="5"/>
  <c r="E56" i="5" s="1"/>
  <c r="O25" i="5"/>
  <c r="F56" i="5" s="1"/>
  <c r="J267" i="7" s="1"/>
  <c r="AA25" i="5"/>
  <c r="K56" i="5" s="1"/>
  <c r="H267" i="8" s="1"/>
  <c r="AC25" i="5"/>
  <c r="L56" i="5" s="1"/>
  <c r="J267" i="8" s="1"/>
  <c r="E53" i="5"/>
  <c r="H225" i="7" s="1"/>
  <c r="AA22" i="5"/>
  <c r="K53" i="5" s="1"/>
  <c r="H225" i="8" s="1"/>
  <c r="AC22" i="5"/>
  <c r="L53" i="5" s="1"/>
  <c r="J225" i="8" s="1"/>
  <c r="F18" i="5"/>
  <c r="E49" i="5" s="1"/>
  <c r="H169" i="7" s="1"/>
  <c r="F51" i="6"/>
  <c r="K197" i="7" s="1"/>
  <c r="F46" i="6"/>
  <c r="K141" i="7" s="1"/>
  <c r="F39" i="6"/>
  <c r="K43" i="7" s="1"/>
  <c r="L60" i="6"/>
  <c r="K323" i="8" s="1"/>
  <c r="K58" i="6"/>
  <c r="I295" i="8" s="1"/>
  <c r="K51" i="6"/>
  <c r="I197" i="8" s="1"/>
  <c r="E58" i="6"/>
  <c r="I295" i="7" s="1"/>
  <c r="K39" i="6"/>
  <c r="I43" i="8" s="1"/>
  <c r="V26" i="6"/>
  <c r="T26" i="6"/>
  <c r="T32" i="6" s="1"/>
  <c r="M32" i="6"/>
  <c r="AJ32" i="6"/>
  <c r="AH32" i="6"/>
  <c r="AA14" i="6"/>
  <c r="AC14" i="6"/>
  <c r="O32" i="6"/>
  <c r="F32" i="6"/>
  <c r="AH32" i="5"/>
  <c r="AJ32" i="5"/>
  <c r="O30" i="5"/>
  <c r="F61" i="5" s="1"/>
  <c r="J337" i="7" s="1"/>
  <c r="M30" i="5"/>
  <c r="E61" i="5" l="1"/>
  <c r="H337" i="7" s="1"/>
  <c r="K37" i="6"/>
  <c r="I15" i="8" s="1"/>
  <c r="H32" i="6"/>
  <c r="AA32" i="5"/>
  <c r="AC32" i="5"/>
  <c r="V32" i="6"/>
  <c r="F57" i="6"/>
  <c r="K281" i="7" s="1"/>
  <c r="E57" i="6"/>
  <c r="I281" i="7" s="1"/>
  <c r="AA32" i="6"/>
  <c r="K45" i="6"/>
  <c r="I127" i="8" s="1"/>
  <c r="AC32" i="6"/>
  <c r="L45" i="6"/>
  <c r="K127" i="8" s="1"/>
  <c r="B37" i="2" l="1"/>
  <c r="B38" i="2" s="1"/>
  <c r="C6" i="5" l="1"/>
  <c r="J6" i="5"/>
  <c r="D6" i="5" l="1"/>
  <c r="H6" i="5" s="1"/>
  <c r="C37" i="5"/>
  <c r="D37" i="5" s="1"/>
  <c r="C32" i="5"/>
  <c r="K6" i="5"/>
  <c r="J32" i="5"/>
  <c r="D32" i="5" l="1"/>
  <c r="F6" i="5"/>
  <c r="F32" i="5" s="1"/>
  <c r="H32" i="5"/>
  <c r="O6" i="5"/>
  <c r="O32" i="5" s="1"/>
  <c r="M6" i="5"/>
  <c r="M32" i="5" s="1"/>
  <c r="K32" i="5"/>
  <c r="F37" i="5" l="1"/>
  <c r="J15" i="7" s="1"/>
  <c r="E37" i="5"/>
  <c r="H15" i="7" s="1"/>
</calcChain>
</file>

<file path=xl/sharedStrings.xml><?xml version="1.0" encoding="utf-8"?>
<sst xmlns="http://schemas.openxmlformats.org/spreadsheetml/2006/main" count="2338" uniqueCount="296">
  <si>
    <t>RYAN WHITE PART B HIV/AIDS PROGRAM</t>
  </si>
  <si>
    <t>Implementation Plan Workbook</t>
  </si>
  <si>
    <t>Instructions</t>
  </si>
  <si>
    <t>CONTENTS:</t>
  </si>
  <si>
    <t>PLANNING/PROJECTED IMPLEMENTATION PLANS:</t>
  </si>
  <si>
    <t>TAB 1</t>
  </si>
  <si>
    <t>Data Entry Worksheet - Budgeted/Projected…...........[Budgeted_Enter_Data]</t>
  </si>
  <si>
    <t>TAB 2</t>
  </si>
  <si>
    <t>Data Entry Worksheet - Expended/Actual…...............[Expended_Enter_Data]</t>
  </si>
  <si>
    <t>* Enter budgeted dollar amounts by Funding Source and Service Category.</t>
  </si>
  <si>
    <t>TAB 3</t>
  </si>
  <si>
    <t>Proportion Method Summary….........................................................[Summary]</t>
  </si>
  <si>
    <t>* Enter Total Projected Clients and Total Projected Services by Service Category. (Columns I and J)</t>
  </si>
  <si>
    <t>TAB 4</t>
  </si>
  <si>
    <t>Proportion Method Detail - Budgeted/Projected…..............[Budgeted_Detail]</t>
  </si>
  <si>
    <t>TAB 5</t>
  </si>
  <si>
    <t>Proportion Method Detail - Expended/Actual…..................[Expended_Detail]</t>
  </si>
  <si>
    <t>TAB 6</t>
  </si>
  <si>
    <t>Base Implementation Plan….................................................................[Base_IP]</t>
  </si>
  <si>
    <t>TAB 7</t>
  </si>
  <si>
    <t>Emerging Communities Implementation Plan…......................................[EC_IP]</t>
  </si>
  <si>
    <t>TAB 8</t>
  </si>
  <si>
    <t>Rebate Implementation Plan….........................................................[Rebate_IP]</t>
  </si>
  <si>
    <t xml:space="preserve"> YEAR-END IMPLEMENTATION PLANS:</t>
  </si>
  <si>
    <t>!</t>
  </si>
  <si>
    <r>
      <t xml:space="preserve">Submit </t>
    </r>
    <r>
      <rPr>
        <b/>
        <u/>
        <sz val="12"/>
        <color theme="1"/>
        <rFont val="Calibri"/>
        <family val="2"/>
        <scheme val="minor"/>
      </rPr>
      <t>all applicable Implementation Plans</t>
    </r>
    <r>
      <rPr>
        <sz val="12"/>
        <color theme="1"/>
        <rFont val="Calibri"/>
        <family val="2"/>
        <scheme val="minor"/>
      </rPr>
      <t xml:space="preserve"> </t>
    </r>
    <r>
      <rPr>
        <i/>
        <sz val="12"/>
        <color theme="1"/>
        <rFont val="Calibri"/>
        <family val="2"/>
        <scheme val="minor"/>
      </rPr>
      <t>and</t>
    </r>
    <r>
      <rPr>
        <sz val="12"/>
        <color theme="1"/>
        <rFont val="Calibri"/>
        <family val="2"/>
        <scheme val="minor"/>
      </rPr>
      <t xml:space="preserve"> </t>
    </r>
    <r>
      <rPr>
        <b/>
        <u/>
        <sz val="12"/>
        <color theme="1"/>
        <rFont val="Calibri"/>
        <family val="2"/>
        <scheme val="minor"/>
      </rPr>
      <t>the Proportion Method Summary</t>
    </r>
    <r>
      <rPr>
        <sz val="12"/>
        <color theme="1"/>
        <rFont val="Calibri"/>
        <family val="2"/>
        <scheme val="minor"/>
      </rPr>
      <t xml:space="preserve"> to DHEC via the secure portal according to instructions provided.</t>
    </r>
  </si>
  <si>
    <r>
      <t xml:space="preserve">The </t>
    </r>
    <r>
      <rPr>
        <b/>
        <u/>
        <sz val="12"/>
        <color theme="1"/>
        <rFont val="Calibri"/>
        <family val="2"/>
        <scheme val="minor"/>
      </rPr>
      <t>MAI Implementation Plan template</t>
    </r>
    <r>
      <rPr>
        <sz val="12"/>
        <color theme="1"/>
        <rFont val="Calibri"/>
        <family val="2"/>
        <scheme val="minor"/>
      </rPr>
      <t xml:space="preserve"> is </t>
    </r>
    <r>
      <rPr>
        <i/>
        <sz val="12"/>
        <color theme="1"/>
        <rFont val="Calibri"/>
        <family val="2"/>
        <scheme val="minor"/>
      </rPr>
      <t>NOT</t>
    </r>
    <r>
      <rPr>
        <sz val="12"/>
        <color theme="1"/>
        <rFont val="Calibri"/>
        <family val="2"/>
        <scheme val="minor"/>
      </rPr>
      <t xml:space="preserve"> included in this workbook. If you receive MAI funding, download the template from the DHEC Ryan White Part B Technical Assistance web page. </t>
    </r>
  </si>
  <si>
    <t xml:space="preserve">* Enter Total Actual Clients and Total Actual Services by Service Category (Columns I and J)  
   and Total Unduplicated Clients (Cell I36). Use RSR data run for the period of performance. </t>
  </si>
  <si>
    <t xml:space="preserve">RYAN WHITE PART B HIV/AIDS PROGRAM </t>
  </si>
  <si>
    <t>Base</t>
  </si>
  <si>
    <t>Emerging Communities</t>
  </si>
  <si>
    <t>MAI</t>
  </si>
  <si>
    <t>Rebates</t>
  </si>
  <si>
    <t>NHAS</t>
  </si>
  <si>
    <t>Other Funds</t>
  </si>
  <si>
    <t>Total</t>
  </si>
  <si>
    <t>Oral Health Care</t>
  </si>
  <si>
    <t>Health Insurance Premium
 and Cost Sharing Assistance</t>
  </si>
  <si>
    <t>Home Health Care</t>
  </si>
  <si>
    <t>Medical Nutrition Therapy</t>
  </si>
  <si>
    <t>Hospice Services</t>
  </si>
  <si>
    <t>Home and Community-Based Health Services</t>
  </si>
  <si>
    <t>Mental Health Services</t>
  </si>
  <si>
    <t>Substance Abuse Outpatient Care</t>
  </si>
  <si>
    <t>Non-Medical Case Management Services</t>
  </si>
  <si>
    <t>Food Bank/Home-Delivered Meals</t>
  </si>
  <si>
    <t>Health Education/Risk Reduction</t>
  </si>
  <si>
    <t>Housing</t>
  </si>
  <si>
    <t>Linguistic Services</t>
  </si>
  <si>
    <t>Medical Transportation Services</t>
  </si>
  <si>
    <t>Outreach Services</t>
  </si>
  <si>
    <t>Psychosocial Support Services</t>
  </si>
  <si>
    <t>Referral for Health Care and Support Services</t>
  </si>
  <si>
    <t>Rehabilitation Services</t>
  </si>
  <si>
    <t>Total Actual Unduplicated Clients</t>
  </si>
  <si>
    <t>Early Intervention Services (EIS)</t>
  </si>
  <si>
    <t>Emergency Financial Assistance (EFA)</t>
  </si>
  <si>
    <t>Expenditure
(By Service Category)</t>
  </si>
  <si>
    <t>Actual Clients
(By Service Category)</t>
  </si>
  <si>
    <t>Actual Services (By Service Category)</t>
  </si>
  <si>
    <t>Outpatient Ambulatory Health Services  (OAHS/OAMC)</t>
  </si>
  <si>
    <t>Other Professional Services</t>
  </si>
  <si>
    <t>Substance Abuse Services (Residential)</t>
  </si>
  <si>
    <t>Medical Case Management  (inc. Treatment Adherence Services)</t>
  </si>
  <si>
    <t xml:space="preserve">EHE </t>
  </si>
  <si>
    <r>
      <t xml:space="preserve">DATA ENTRY WORKSHEET - </t>
    </r>
    <r>
      <rPr>
        <b/>
        <sz val="12"/>
        <color rgb="FFC00000"/>
        <rFont val="Open Sans"/>
        <family val="2"/>
      </rPr>
      <t>Budgeted</t>
    </r>
  </si>
  <si>
    <t xml:space="preserve">Budgeted Amounts </t>
  </si>
  <si>
    <t xml:space="preserve">TOTAL - </t>
  </si>
  <si>
    <t>TOTAL AWARD -</t>
  </si>
  <si>
    <t>DIFFERENT BETWEEN AWARD AND TOTAL -</t>
  </si>
  <si>
    <t>Projected</t>
  </si>
  <si>
    <t>Actual</t>
  </si>
  <si>
    <t>Budgeted</t>
  </si>
  <si>
    <r>
      <t xml:space="preserve">DATA ENTRY WORKSHEET - </t>
    </r>
    <r>
      <rPr>
        <b/>
        <sz val="12"/>
        <color rgb="FFC00000"/>
        <rFont val="Open Sans"/>
        <family val="2"/>
      </rPr>
      <t xml:space="preserve">Expended </t>
    </r>
  </si>
  <si>
    <t xml:space="preserve">Budgeted Amount </t>
  </si>
  <si>
    <t>% of Service Category</t>
  </si>
  <si>
    <t xml:space="preserve">Projected Total Clients </t>
  </si>
  <si>
    <t xml:space="preserve">Total Budget for Service Category </t>
  </si>
  <si>
    <t>Prorated Projected Services</t>
  </si>
  <si>
    <t xml:space="preserve">Projected Total Services </t>
  </si>
  <si>
    <t>Prorated Projected Clients</t>
  </si>
  <si>
    <t>Budgeted Amount</t>
  </si>
  <si>
    <t xml:space="preserve">Medical Case Management  </t>
  </si>
  <si>
    <t>Outpatient Ambulatory Health Services</t>
  </si>
  <si>
    <t>Early Intervention Services</t>
  </si>
  <si>
    <t>Emergency Financial Assistance</t>
  </si>
  <si>
    <t>Substance Abuse Services</t>
  </si>
  <si>
    <t xml:space="preserve">Actual Total Clients </t>
  </si>
  <si>
    <t>Prorated Actual Clients</t>
  </si>
  <si>
    <t xml:space="preserve">Actual Total Services </t>
  </si>
  <si>
    <t>Prorated Actual Services</t>
  </si>
  <si>
    <t>DATA ENTRY WORKSHEET - Expended</t>
  </si>
  <si>
    <t xml:space="preserve">Expended Amounts </t>
  </si>
  <si>
    <t xml:space="preserve">Total Expenditure for Service Category </t>
  </si>
  <si>
    <t>Expended Amount</t>
  </si>
  <si>
    <t xml:space="preserve">Expended Amount </t>
  </si>
  <si>
    <t>SUBRECIPIENT:</t>
  </si>
  <si>
    <t>PERIOD of PERFORMANCE (GY):</t>
  </si>
  <si>
    <t>Total Budgeted:</t>
  </si>
  <si>
    <t>Total Expended:</t>
  </si>
  <si>
    <t>Service Category Number:  1</t>
  </si>
  <si>
    <t>Service Goal:  Provide Outpatient/Ambulatory Health Services consistent with PHS guidelines to people living with HIV</t>
  </si>
  <si>
    <t>3. Quantity:</t>
  </si>
  <si>
    <t>Total Number of service units to be provided</t>
  </si>
  <si>
    <t xml:space="preserve">Estimated duration of activity </t>
  </si>
  <si>
    <t>Approximate amount of funds to provide this service</t>
  </si>
  <si>
    <t>a:  Provide professional diagnostic and therapeutic services to eligible PLWH.</t>
  </si>
  <si>
    <t xml:space="preserve">Visit rendered face-to-face or via eligible telehealth with a licensed healthcare provider in an outpatient setting  for the provision of professional diagnostic and therapeutic services.   Provided either on-site or paid with program funds. </t>
  </si>
  <si>
    <t>Expended</t>
  </si>
  <si>
    <t>6. Outcomes: For each SMART objective, name at least one client-level outcome/indicator to be tracked for the objective:</t>
  </si>
  <si>
    <t xml:space="preserve">(1):  Clients with an Outpatient/Ambulatory Health Service two times or more - at least three months apart - during the measurement year (among clients with at least one Outpatient/Ambulatory Health Service).                                                                                                                                                                                                                                                                                                                                                                                                                        (2):  Clients who have achieved viral suppression during the measurement year (among clients with at least one Outpatient/Ambulatory Health Service).                                                                                                                                                                                                                                                                                                                                                                                                                                                                                                                                                                                                      </t>
  </si>
  <si>
    <t>Service Category Number:  2</t>
  </si>
  <si>
    <t>3. Quantity</t>
  </si>
  <si>
    <t>Service Category Number:  3</t>
  </si>
  <si>
    <t>Service Goal:  Provide oral health care consistent with current dental care guidelines to people living with HIV</t>
  </si>
  <si>
    <t>Estimated duration of activity</t>
  </si>
  <si>
    <t>Approximate amount of funds to provide this service.</t>
  </si>
  <si>
    <t>a:  Provide oral health care including diagnostic, preventive, and therapeutic services to eligible PLWH.</t>
  </si>
  <si>
    <t>Visit provided face-to-face by general dental practitioners, dental specialists, and dental hygienists for diagnostic, preventive, and therapeutic dental care.  Provided either onsite or paid with program funds.</t>
  </si>
  <si>
    <t xml:space="preserve">(1):  Percentage of clients served with Oral Health Care during the measurement year. 
(2):  Clients who have achieved viral suppression during the measurement year (among clients with at least one Oral Health Care service).                                                                                                                                                                                                                                                                                                                                                                                                                                                                                                                                                                                                    </t>
  </si>
  <si>
    <t>Service Category Number:  4</t>
  </si>
  <si>
    <t>Service Goal:  Increase individuals' awareness of HIV status and facilitate access to the HIV care system</t>
  </si>
  <si>
    <t>a: Identify individuals at points of entry and provide the following bundle of services: (1) HIV testing and targeted counseling, (2) referral services, (3) linkage to care, and (4) health education and literacy training that enable clients to navigate the HIV system of care.</t>
  </si>
  <si>
    <t xml:space="preserve">EIS visit to include four components (testing and counseling; referral services, linkage to care, and health education)  </t>
  </si>
  <si>
    <t xml:space="preserve">(1): Percentage of patients regardless of age, with a diagnosis of HIV prescribed antiretroviral therapy for the treatment of HIV infection during the measurement year.  
(2): Percentage of patients with a diagnosis of HIV who received HIV risk counseling in the measurement year.                                                                                                                                                                                                                                                                                                                                                                                                                                                                                                                                                                                                      </t>
  </si>
  <si>
    <t>Service Category Number:  5</t>
  </si>
  <si>
    <t>Service Goal:  Ensure access to medical care and cost-effective utilization of Ryan White funds</t>
  </si>
  <si>
    <t>a:  Provide assistance for health, dental, and/or vision insurance premium payments, co-payments, and deductibles to clients not eligible for coverage by ADAP.</t>
  </si>
  <si>
    <t xml:space="preserve">Payment covering premiums, co-payments, or deductibles. </t>
  </si>
  <si>
    <t xml:space="preserve">(1):  Clients with an Outpatient/Ambulatory Health Service two times or more - at least three months apart - during the measurement year (among clients receiving a HIP).                                                                                                                                                                                                                                                                                                                                                                                                                      (2):  Clients who have achieved viral suppression during the measurement year (among clients receiving HIP).                                                                                                                                                                                                                                                                                                                                                                                                                                                                                                                                                                                                 </t>
  </si>
  <si>
    <t>Service Category Number:  6</t>
  </si>
  <si>
    <t>Service Goal:  Provide Medical Nutrition Therapy by a licensed, registered dietician to people living with HIV</t>
  </si>
  <si>
    <t>Provide Medical Nutrition Therapy rendered by a licensed, registered dietician to eligible PLWH.</t>
  </si>
  <si>
    <t>Visit rendered face-to-face by a licensed, registered dietician outside of a primary care visit</t>
  </si>
  <si>
    <t xml:space="preserve">(1):  Clients with an Outpatient/Ambulatory Health Service two times or more - at least three months apart - during the measurement year (among clients receiving Medical Nutrition Therapy).                                                                                                                                                                                                                                                                                                                                                                                                                    (2):  Clients who have achieved viral suppression during the measurement year (among clients receiving Medical Nutrition Therapy).                                                                                                                                                                                                                                                                                                                                                                                                                                                                                                                                                                                                 </t>
  </si>
  <si>
    <t>Service Category Number:  7</t>
  </si>
  <si>
    <t>Service Goal:  Provide Hospice Services rendered by licensed hospice care providers to clients in the terminal stages of illness</t>
  </si>
  <si>
    <t>Provide Hospice Care provided by licensed hospice care providers to clients in terminal states of illness, in a home or other residential setting, including a non-acute care section of a hospital that has been designated and staffed to provide hospice care for terminal patients</t>
  </si>
  <si>
    <t>Hospice Service</t>
  </si>
  <si>
    <t xml:space="preserve">(1):  Clients with an Outpatient/Ambulatory Health Service two times or more - at least three months apart - during the measurement year (among clients receiving Hospice Services).                                                                                                                                                                                                                                                                                                                                                                                                                      (2):  Clients who have achieved viral suppression during the measurement year (among clients receiving Hospice Services).                                                                                                                                                                                                                                                                                                                                                                                                                                                                                                                                                                                                   </t>
  </si>
  <si>
    <t>Service Category Number:  8</t>
  </si>
  <si>
    <t>Service Goal:  Provide Home and Community-based Health Services to people living with HIV</t>
  </si>
  <si>
    <t>Provide Home and Community-based Health Services defined as skilled health services furnished in the home of an HIV-infected individual, based on a written plan of care prepared by a case management team that includes appropriate health care professionals to eligible PLWH.</t>
  </si>
  <si>
    <t>Home and Community-based Health Service</t>
  </si>
  <si>
    <t xml:space="preserve">(1):  Clients with an Outpatient/Ambulatory Health Service two times or more - at least three months apart - during the measurement year (among clients with at least one Home and Comm.-based Health Service).                                                                                                                                                                                                                                                                                                                                                                                                                        (2):  Clients who have achieved viral suppression during the measurement year (among clients with at least one Home and Comm.-based Health Service).                                                                                                                                                                                                                                                                                                                                                                                                                                                                                                                                                                                                      </t>
  </si>
  <si>
    <t>Service Category Number:  9</t>
  </si>
  <si>
    <t>Service Goal:  Ensure access to Mental Health Services for people living with HIV</t>
  </si>
  <si>
    <t xml:space="preserve">Estimated duration of activity relating </t>
  </si>
  <si>
    <t>Provide Mental Health Services, rendered by licensed mental health professionals, to eligible PLWH with diagnosed mental illnesses.</t>
  </si>
  <si>
    <t>A face-to-face visit, including psychological and psychiatric treatment and counseling services, conducted in a group or individual setting and provided by a mental health professional licensed or authorized within the State to render such services.  Provided either onsite or paid with program funds.</t>
  </si>
  <si>
    <t xml:space="preserve">(1):  Percentage of clients screened for Mental Health Services during the measurement year.                                                                                                                                                                                                                                                                                                                                                                                                                               (2):  Clients who have achieved viral suppression during the measurement year (among clients receiving Mental Health Services).                                                                                                                                                                                                                                                                                                                                                                                                                                                                                                                                                                                                     </t>
  </si>
  <si>
    <t>Service Category Number:  10</t>
  </si>
  <si>
    <t>Service Goal:  Provide Substance Abuse Outpatient Care to people living with HIV</t>
  </si>
  <si>
    <t>Provide Substance Abuse Outpatient Care to eligible PLWH.</t>
  </si>
  <si>
    <t xml:space="preserve">Visit is face-to-face treatment and/or counseling session to address substance abuse problems in an outpatient setting, rendered by a physician or under the supervision of a physician, or by other qualified personnel. Visit is either on-site or paid </t>
  </si>
  <si>
    <t>Service Category Number:  11</t>
  </si>
  <si>
    <t>Service Goal:  Provide Medical Case Management services consistent with Ryan White guidelines to people living with HIV</t>
  </si>
  <si>
    <t>a:  Provide Medical Case Management services to eligible PLWH.</t>
  </si>
  <si>
    <t xml:space="preserve">Medical Case Management (MCM) visit includes visits with Medical Case Managers for coordination and connection to services that are captured in units of 15 minutes including one (1) unit of documentation time.  Medical Case Management visits are defined as face-to-face, telephone visits, and other forms of “made” visits with a client/patient.  </t>
  </si>
  <si>
    <t xml:space="preserve">(1):  Clients with an Outpatient/Ambulatory Health Service two times or more - at least three months apart - during the measurement year (among clients receiving Medical Case Management services).                                                                                                                                                                                                                                                                                                                                                                                                                  (2):  Clients who have achieved viral suppression during the measurement year (among clients receiving Medical Case Management services).                                                                                                                                                                                                                                                                                                                                                                                                                                                                                                                                                                                                    </t>
  </si>
  <si>
    <t>Service Category Number:  12</t>
  </si>
  <si>
    <t>Service Goal:   Provide Non-medical Case Management to people living with HIV</t>
  </si>
  <si>
    <t xml:space="preserve"> Provide Non-medical Case Management services including the provision of advice and assistance in obtaining medical, social, community, legal, financial, and other needed services to help clients access and remain in care to eligible PLWH.</t>
  </si>
  <si>
    <t xml:space="preserve">Visit with Non-Medical Case Manager for coordination and connection to services that are captured in units of 15 minutes including one (1) unit of documentation time.  Visits are defined as face-to-face, telephone visits, and other forms of “made” visits with a client/patient. </t>
  </si>
  <si>
    <t>Service Category Number:  13</t>
  </si>
  <si>
    <t xml:space="preserve">Service Goal:  Provide Emergency Financial Assistance to people living with HIV </t>
  </si>
  <si>
    <t xml:space="preserve">Provide Emergency Financial Assistance through payments to agencies or voucher programs to assist eligible PLWH with emergency expenses including utilities, housing, food, and medication.  </t>
  </si>
  <si>
    <t>Emergency Financial Assistance payment</t>
  </si>
  <si>
    <t>Service Category Number:  14</t>
  </si>
  <si>
    <t>Service Goal:  Provide Food Bank/Home-Delivered Meals to people living with HIV</t>
  </si>
  <si>
    <t xml:space="preserve"> Provide Food Bank/Home Delivered Meals including food, meals, and/or essential household items to eligible clients with no other resources.</t>
  </si>
  <si>
    <t xml:space="preserve">Meal or voucher </t>
  </si>
  <si>
    <t>Service Category Number:  15</t>
  </si>
  <si>
    <t>Service Goal:  Provide Health Education/Risk Reduction services to people living with HIV</t>
  </si>
  <si>
    <t>Approximate amount of funds to  provide this service</t>
  </si>
  <si>
    <t xml:space="preserve">Provide Health Education/Risk Reduction services (not including peers) to eligible clients covering HIV transmission and how to reduce the risk of HIV transmission.  </t>
  </si>
  <si>
    <t>Visit educating clients with HIV about HIV transmission, including information dissemination about medical and psychosocial support services and counseling to help clients with HIV improve their health status that are captured in units of 15 minutes including documentation time.  Visits are defined as face-to-face, telephone visits, and other forms of "made" visits with a client/patient.</t>
  </si>
  <si>
    <t xml:space="preserve">(a):  Percent of clients who received Risk Reduction screening during the measurement year.                                                                                                                                                                                                                                                                                                                                                                                                                        (b):  Clients with an Outpatient/Ambulatory Health Service two times or more - at least three months apart - during the measurement year (among clients receiving Health Education/Risk Reduction services).                                                                                                                                                                                                                                                                                                                                                                                                                                                                                                                                                                                                   </t>
  </si>
  <si>
    <t>Service Category Number:  16</t>
  </si>
  <si>
    <t xml:space="preserve">Service Goal:  Provide Housing services to people living with HIV </t>
  </si>
  <si>
    <t>Provide short-term assistance to facilitate emergency, temporary, or transitional housing to enable an individual or family to gain or maintain medical care</t>
  </si>
  <si>
    <t>Payment for emergency, temporary, or transitional housing</t>
  </si>
  <si>
    <t xml:space="preserve">(a):  Clients with an Outpatient/Ambulatory Health Service two times or more - at least three months apart - during the measurement year (among clients receiving Housing services).                                                                                                                                                                                                                                                                                                                                                                                                                  (b):  Clients who have achieved viral suppression during the measurement year (among clients receiving Housing services).                                                                                                                                                                                                                                                                                                                                                                                                                                                                                                                                                                                                 </t>
  </si>
  <si>
    <t>Service Category Number:  17</t>
  </si>
  <si>
    <t xml:space="preserve">Service Goal:  Provide Linguistic Services to people living with HIV </t>
  </si>
  <si>
    <t>Provide interpretation and translation services, both oral and written, to enable clients to engage in medical and medical case management services</t>
  </si>
  <si>
    <t>Service to assist in conquering language or disability barriers (for example, translation for hearing impaired communication assistance)</t>
  </si>
  <si>
    <t xml:space="preserve">(a):  Clients with an Outpatient/Ambulatory Health Service two times or more - at least three months apart - during the measurement year (among clients receiving Linguistic Services).                                                                                                                                                                                                                                                                                                                                                                                                                     (b):  Clients who have achieved viral suppression during the measurement year (among clients receiving Linguistic Services).                                                                                                                                                                                                                                                                                                                                                                                                                                                                                                                                                                                               </t>
  </si>
  <si>
    <t>Service Category Number:  18</t>
  </si>
  <si>
    <t xml:space="preserve">Service Goal:  Provide Medical Transportation Services to people living with HIV </t>
  </si>
  <si>
    <t xml:space="preserve"> Provide Medical Transportation Services to eligible clients with no other mode of transportation for the purpose of improving access to  and retention in care.</t>
  </si>
  <si>
    <t>One-way trip</t>
  </si>
  <si>
    <t xml:space="preserve">(a):  Clients with an Outpatient/Ambulatory Health Service two times or more - at least three months apart - during the measurement year (among clients receiving Medical Transportation).                                                                                                                                                                                                                                                                                                                                                                                                                      (b):  Clients who have achieved viral suppression during the measurement year (among clients receiving Medical Transportation).                                                                                                                                                                                                                                                                                                                                                                                                                                                                                                                                                                                                </t>
  </si>
  <si>
    <t>Service Category Number:  19</t>
  </si>
  <si>
    <t>Service Goal:  Provide Other Professional Services to people living with HIV</t>
  </si>
  <si>
    <t xml:space="preserve">Provide professional and consultant services (rendered by members of particular professions licensed and/or qualified to offer such services by local governing authorities) including legal services, permanency planning, and income tax preparation </t>
  </si>
  <si>
    <t xml:space="preserve">Professional Service </t>
  </si>
  <si>
    <t xml:space="preserve">(a):  Clients with an Outpatient/Ambulatory Health Service two times or more - at least three months apart - during the measurement year (among clients receiving Other Professional Services).                                                                                                                                                                                                                                                                                                                                                                                                                      (b):  Clients who have achieved viral suppression during the measurement year (among clients receiving Other Professional Services).                                                                                                                                                                                                                                                                                                                                                                                                                                                                                                                                                                                                 </t>
  </si>
  <si>
    <t>Service Category Number:  20</t>
  </si>
  <si>
    <t xml:space="preserve">Service Goal:    Provide Outreach Services to people living with HIV </t>
  </si>
  <si>
    <t>Provide Outreach Services with the purpose of re-engaging eligible PLWH into care.</t>
  </si>
  <si>
    <t>Visit provided with the purpose of identification of people with unknown HIV disease or those who know their status so that they may become aware of, and may be enrolled in care and treatment services.  Services are captured in units of 15 minutes including one (1) unit of documentation time and are defined as face-to-face, telephone visits, and other forms of “made” visits with a client/patient.</t>
  </si>
  <si>
    <t xml:space="preserve">(a):  Clients with an Outpatient/Ambulatory Health Service two times or more - at least three months apart - during the measurement year (among clients receiving Outreach Services).                                                                                                                                                                                                                                                                                                                                                                                                                     (b):  Clients who have achieved viral suppression during the measurement year (among clients receiving Outreach Services).                                                                                                                                                                                                                                                                                                                                                                                                                                                                                                                                                                                         </t>
  </si>
  <si>
    <t>Service Category Number:  21</t>
  </si>
  <si>
    <t xml:space="preserve">Service Goal: Provide Psychosocial Support Services to people living with HIV </t>
  </si>
  <si>
    <t>Provide support and counseling services to eligible PLWH.</t>
  </si>
  <si>
    <t>Visits for support and counseling activities that are captured in units of 15 minutes including documentation time.  Visits are defined as face-to-face, telephone visits, and other forms of "made" visits with a client/patient.</t>
  </si>
  <si>
    <t xml:space="preserve">(a):  Clients with an Outpatient/Ambulatory Health Service two times or more - at least three months apart - during the measurement year (among clients receiving Psychosocial Support Services).                                                                                                                                                                                                                                                                                                                                                                                                                    (b):  Clients who have achieved viral suppression during the measurement year (among clients receiving Psychosocial Support Services).                                                                                                                                                                                                                                                                                                                                                                                                                                                                                                                                                                                                </t>
  </si>
  <si>
    <t>Service Category Number:  22</t>
  </si>
  <si>
    <t xml:space="preserve">Service Goal:  Provide Referral for Health Care and Support Services to people living with HIV </t>
  </si>
  <si>
    <t>3b) Total Number of service units to be provided</t>
  </si>
  <si>
    <t>Estimated duration of activity relating to the objective listed</t>
  </si>
  <si>
    <t>Approximate amount of funds to be used to provide this service.</t>
  </si>
  <si>
    <t>Direct clients to a service either medical or supportive, as needed by the client, to enable clients living with HIV improve their health status.</t>
  </si>
  <si>
    <t>Referral</t>
  </si>
  <si>
    <t xml:space="preserve">(a):  Clients with an Outpatient/Ambulatory Health Service two times or more - at least three months apart - during the measurement year (among clients receiving Referral for Health Care/ Supportive Services).                                                                                                                                                                                                                                                                                                                                                                                                                      (b):  Clients who have achieved viral suppression during the measurement year (among clients receiving Referral for Health Care/ Supportive Services).                                                                                                                                                                                                                                                                                                                                                                                                                                                                                                                                                                                                </t>
  </si>
  <si>
    <t>Service Category Number:  23</t>
  </si>
  <si>
    <t>Service Goal:  Provide Rehabilitation Services to people living with HIV</t>
  </si>
  <si>
    <t>Provide HIV-related therapies intended to improve or maintain a client's quality of life and optimal capacity for self-care on an outpatient basis to eligible PLWH.</t>
  </si>
  <si>
    <t>Rehabilitation Service</t>
  </si>
  <si>
    <t xml:space="preserve">(1):  Clients with an Outpatient/Ambulatory Health Service two times or more - at least three months apart - during the measurement year (among clients receiving Rehabilitation Services).                                                                                                                                                                                                                                                                                                                                                                                                                        (2):  Clients who have achieved viral suppression during the measurement year (among clients receiving Rehabilitation Services).                                                                                                                                                                                                                                                                                                                                                                                                                                                                                                                                                                                                      </t>
  </si>
  <si>
    <t>Service Category Number:  24</t>
  </si>
  <si>
    <t>Service Goal:  Provide Substance Abuse Services (Residential) to people living with HIV</t>
  </si>
  <si>
    <t>Provide Substance Abuse Services for the treatment of drug or alcohol use disorders in a residential setting to include screening, assessment, diagnosis, and treatment of substance ue disorder to eligible PLWH</t>
  </si>
  <si>
    <t xml:space="preserve">Face-to-Face visit at a residential facility specializing in substance abuse </t>
  </si>
  <si>
    <t xml:space="preserve">(a):  Clients with an Outpatient/Ambulatory Health Service two times or more - at least three months apart - during the measurement year (among clients receiving Substance Abuse Services (Residential).                                                                                                                                                                                                                                                                                                                                                                                                    (b):  Clients who have achieved viral suppression during the measurement year (among clients receiving Substance Abuse Services (Residential).                                                                                                                                                                                                                                                                                                                                                                                                                                                                                                                                                                                               </t>
  </si>
  <si>
    <t>·         Service Unit Definitions provided above coordinate with a wide range of service inputs including Electronic Health Record (EHR) integration, third-party/sub-contractor data submission, and other original data sources.  Visits are defined as face-to-face, telephone visits, and other forms of “made” visits with a client/patient and do not include the following: 1) visits completed prior to verification of eligibility for RW services, 2) letters/emails sent to a client, 3) collateral visits with other providers on behalf of a client, 4) chart review/supervision/documentation updates.  http://www.scdhec.gov/health/docs/stdhiv/Appendix%201%20--%20CM%20Progress%20Log%20Documention%20in%20Provide%20Enterprise%20(Revised%20March%202011).pdf</t>
  </si>
  <si>
    <t>EHE</t>
  </si>
  <si>
    <t>April 1, 2023 - 
March 31, 2024</t>
  </si>
  <si>
    <t xml:space="preserve">Emerging Communities </t>
  </si>
  <si>
    <t xml:space="preserve">Minority AIDS Initiative </t>
  </si>
  <si>
    <t>Integrated HIV Prevention and Care Plan: Yes</t>
  </si>
  <si>
    <t xml:space="preserve">Part B Base </t>
  </si>
  <si>
    <r>
      <t xml:space="preserve">Service Category: </t>
    </r>
    <r>
      <rPr>
        <sz val="10"/>
        <rFont val="Open Sans"/>
        <family val="2"/>
      </rPr>
      <t xml:space="preserve">  </t>
    </r>
    <r>
      <rPr>
        <b/>
        <sz val="10"/>
        <rFont val="Open Sans"/>
        <family val="2"/>
      </rPr>
      <t>Outpatient/Ambulatory Health Services</t>
    </r>
  </si>
  <si>
    <r>
      <t xml:space="preserve">Service Category: </t>
    </r>
    <r>
      <rPr>
        <sz val="10"/>
        <rFont val="Open Sans"/>
        <family val="2"/>
      </rPr>
      <t xml:space="preserve">  </t>
    </r>
    <r>
      <rPr>
        <b/>
        <sz val="10"/>
        <rFont val="Open Sans"/>
        <family val="2"/>
      </rPr>
      <t>Substance Abuse Services (Residential)</t>
    </r>
  </si>
  <si>
    <r>
      <t xml:space="preserve">1. Objectives:  </t>
    </r>
    <r>
      <rPr>
        <sz val="10"/>
        <rFont val="Open Sans"/>
        <family val="2"/>
      </rPr>
      <t xml:space="preserve">
List SMART objectives that support the service goal listed above</t>
    </r>
  </si>
  <si>
    <r>
      <rPr>
        <b/>
        <sz val="10"/>
        <rFont val="Open Sans"/>
        <family val="2"/>
      </rPr>
      <t xml:space="preserve">2. Service Unit Definition: </t>
    </r>
    <r>
      <rPr>
        <sz val="10"/>
        <rFont val="Open Sans"/>
        <family val="2"/>
      </rPr>
      <t xml:space="preserve">
Define the service unit to be provided</t>
    </r>
  </si>
  <si>
    <r>
      <rPr>
        <b/>
        <sz val="10"/>
        <rFont val="Open Sans"/>
        <family val="2"/>
      </rPr>
      <t xml:space="preserve">4. Time Frame: 
</t>
    </r>
    <r>
      <rPr>
        <sz val="10"/>
        <rFont val="Open Sans"/>
        <family val="2"/>
      </rPr>
      <t>Indicate the estimated duration of activity relating to the objective listed.</t>
    </r>
  </si>
  <si>
    <r>
      <rPr>
        <b/>
        <sz val="10"/>
        <rFont val="Open Sans"/>
        <family val="2"/>
      </rPr>
      <t xml:space="preserve">5. Funds: </t>
    </r>
    <r>
      <rPr>
        <sz val="10"/>
        <rFont val="Open Sans"/>
        <family val="2"/>
      </rPr>
      <t xml:space="preserve">
Provide the approximate amount of funds to be used to provide this service.</t>
    </r>
  </si>
  <si>
    <t>Total number of people to be served</t>
  </si>
  <si>
    <r>
      <t xml:space="preserve">Service Category: </t>
    </r>
    <r>
      <rPr>
        <sz val="10"/>
        <rFont val="Open Sans"/>
        <family val="2"/>
      </rPr>
      <t xml:space="preserve">  </t>
    </r>
    <r>
      <rPr>
        <b/>
        <sz val="10"/>
        <rFont val="Open Sans"/>
        <family val="2"/>
      </rPr>
      <t>Oral Health Care</t>
    </r>
  </si>
  <si>
    <r>
      <t xml:space="preserve">Service Category: </t>
    </r>
    <r>
      <rPr>
        <sz val="10"/>
        <rFont val="Open Sans"/>
        <family val="2"/>
      </rPr>
      <t xml:space="preserve">  </t>
    </r>
    <r>
      <rPr>
        <b/>
        <sz val="10"/>
        <rFont val="Open Sans"/>
        <family val="2"/>
      </rPr>
      <t>Early Intervention Services (EIS)</t>
    </r>
  </si>
  <si>
    <r>
      <t xml:space="preserve">Service Category: </t>
    </r>
    <r>
      <rPr>
        <sz val="10"/>
        <rFont val="Open Sans"/>
        <family val="2"/>
      </rPr>
      <t xml:space="preserve">  </t>
    </r>
    <r>
      <rPr>
        <b/>
        <sz val="10"/>
        <rFont val="Open Sans"/>
        <family val="2"/>
      </rPr>
      <t>Health Insurance Premium and Cost Sharing Assistance</t>
    </r>
  </si>
  <si>
    <r>
      <t xml:space="preserve">Service Category: </t>
    </r>
    <r>
      <rPr>
        <sz val="10"/>
        <rFont val="Open Sans"/>
        <family val="2"/>
      </rPr>
      <t xml:space="preserve">  </t>
    </r>
    <r>
      <rPr>
        <b/>
        <sz val="10"/>
        <rFont val="Open Sans"/>
        <family val="2"/>
      </rPr>
      <t>Medical Nutrition Therapy</t>
    </r>
  </si>
  <si>
    <r>
      <t xml:space="preserve">Service Category: </t>
    </r>
    <r>
      <rPr>
        <sz val="10"/>
        <rFont val="Open Sans"/>
        <family val="2"/>
      </rPr>
      <t xml:space="preserve">  </t>
    </r>
    <r>
      <rPr>
        <b/>
        <sz val="10"/>
        <rFont val="Open Sans"/>
        <family val="2"/>
      </rPr>
      <t>Hospice Services</t>
    </r>
  </si>
  <si>
    <r>
      <t xml:space="preserve">Service Category: </t>
    </r>
    <r>
      <rPr>
        <sz val="10"/>
        <rFont val="Open Sans"/>
        <family val="2"/>
      </rPr>
      <t xml:space="preserve">  </t>
    </r>
    <r>
      <rPr>
        <b/>
        <sz val="10"/>
        <rFont val="Open Sans"/>
        <family val="2"/>
      </rPr>
      <t>Home and Community Based Health Services</t>
    </r>
  </si>
  <si>
    <r>
      <t xml:space="preserve">Service Category: </t>
    </r>
    <r>
      <rPr>
        <sz val="10"/>
        <rFont val="Open Sans"/>
        <family val="2"/>
      </rPr>
      <t xml:space="preserve">  </t>
    </r>
    <r>
      <rPr>
        <b/>
        <sz val="10"/>
        <rFont val="Open Sans"/>
        <family val="2"/>
      </rPr>
      <t>Mental Health Services</t>
    </r>
  </si>
  <si>
    <r>
      <t xml:space="preserve">Service Category: </t>
    </r>
    <r>
      <rPr>
        <sz val="10"/>
        <rFont val="Open Sans"/>
        <family val="2"/>
      </rPr>
      <t xml:space="preserve">  </t>
    </r>
    <r>
      <rPr>
        <b/>
        <sz val="10"/>
        <rFont val="Open Sans"/>
        <family val="2"/>
      </rPr>
      <t>Substance Abuse Outpatient Care</t>
    </r>
  </si>
  <si>
    <r>
      <t xml:space="preserve">Service Category: </t>
    </r>
    <r>
      <rPr>
        <sz val="10"/>
        <rFont val="Open Sans"/>
        <family val="2"/>
      </rPr>
      <t xml:space="preserve">  </t>
    </r>
    <r>
      <rPr>
        <b/>
        <sz val="10"/>
        <rFont val="Open Sans"/>
        <family val="2"/>
      </rPr>
      <t>Medical Case Management (inc. Treatment Adherence)</t>
    </r>
  </si>
  <si>
    <r>
      <t xml:space="preserve">Service Category: </t>
    </r>
    <r>
      <rPr>
        <sz val="10"/>
        <rFont val="Open Sans"/>
        <family val="2"/>
      </rPr>
      <t xml:space="preserve">  </t>
    </r>
    <r>
      <rPr>
        <b/>
        <sz val="10"/>
        <rFont val="Open Sans"/>
        <family val="2"/>
      </rPr>
      <t>Rehabilitation Services</t>
    </r>
  </si>
  <si>
    <t>3a) Total number of people to be served</t>
  </si>
  <si>
    <r>
      <t xml:space="preserve">Service Category: </t>
    </r>
    <r>
      <rPr>
        <sz val="10"/>
        <rFont val="Open Sans"/>
        <family val="2"/>
      </rPr>
      <t xml:space="preserve">  </t>
    </r>
    <r>
      <rPr>
        <b/>
        <sz val="10"/>
        <rFont val="Open Sans"/>
        <family val="2"/>
      </rPr>
      <t>Referral for Health Care and Support Services</t>
    </r>
  </si>
  <si>
    <r>
      <t xml:space="preserve">Service Category: </t>
    </r>
    <r>
      <rPr>
        <sz val="10"/>
        <rFont val="Open Sans"/>
        <family val="2"/>
      </rPr>
      <t xml:space="preserve">  </t>
    </r>
    <r>
      <rPr>
        <b/>
        <sz val="10"/>
        <rFont val="Open Sans"/>
        <family val="2"/>
      </rPr>
      <t>Psychosocial Support Services</t>
    </r>
  </si>
  <si>
    <r>
      <t xml:space="preserve">Service Category: </t>
    </r>
    <r>
      <rPr>
        <sz val="10"/>
        <rFont val="Open Sans"/>
        <family val="2"/>
      </rPr>
      <t xml:space="preserve">  </t>
    </r>
    <r>
      <rPr>
        <b/>
        <sz val="10"/>
        <rFont val="Open Sans"/>
        <family val="2"/>
      </rPr>
      <t>Outreach Services</t>
    </r>
  </si>
  <si>
    <r>
      <t xml:space="preserve">Service Category: </t>
    </r>
    <r>
      <rPr>
        <sz val="10"/>
        <rFont val="Open Sans"/>
        <family val="2"/>
      </rPr>
      <t xml:space="preserve">  </t>
    </r>
    <r>
      <rPr>
        <b/>
        <sz val="10"/>
        <rFont val="Open Sans"/>
        <family val="2"/>
      </rPr>
      <t>Other Professional Services</t>
    </r>
  </si>
  <si>
    <r>
      <t xml:space="preserve">Service Category: </t>
    </r>
    <r>
      <rPr>
        <sz val="10"/>
        <rFont val="Open Sans"/>
        <family val="2"/>
      </rPr>
      <t xml:space="preserve">  </t>
    </r>
    <r>
      <rPr>
        <b/>
        <sz val="10"/>
        <rFont val="Open Sans"/>
        <family val="2"/>
      </rPr>
      <t>Medical Transportation Services</t>
    </r>
  </si>
  <si>
    <r>
      <t xml:space="preserve">Service Category: </t>
    </r>
    <r>
      <rPr>
        <sz val="10"/>
        <rFont val="Open Sans"/>
        <family val="2"/>
      </rPr>
      <t xml:space="preserve">  </t>
    </r>
    <r>
      <rPr>
        <b/>
        <sz val="10"/>
        <rFont val="Open Sans"/>
        <family val="2"/>
      </rPr>
      <t>Linguistic Services</t>
    </r>
  </si>
  <si>
    <r>
      <t xml:space="preserve">Service Category: </t>
    </r>
    <r>
      <rPr>
        <sz val="10"/>
        <rFont val="Open Sans"/>
        <family val="2"/>
      </rPr>
      <t xml:space="preserve">  </t>
    </r>
    <r>
      <rPr>
        <b/>
        <sz val="10"/>
        <rFont val="Open Sans"/>
        <family val="2"/>
      </rPr>
      <t>Housing</t>
    </r>
  </si>
  <si>
    <r>
      <t xml:space="preserve">Service Category: </t>
    </r>
    <r>
      <rPr>
        <sz val="10"/>
        <rFont val="Open Sans"/>
        <family val="2"/>
      </rPr>
      <t xml:space="preserve">  </t>
    </r>
    <r>
      <rPr>
        <b/>
        <sz val="10"/>
        <rFont val="Open Sans"/>
        <family val="2"/>
      </rPr>
      <t>Health Education/Risk Reduction</t>
    </r>
  </si>
  <si>
    <r>
      <t xml:space="preserve">Service Category: </t>
    </r>
    <r>
      <rPr>
        <sz val="10"/>
        <rFont val="Open Sans"/>
        <family val="2"/>
      </rPr>
      <t xml:space="preserve">  </t>
    </r>
    <r>
      <rPr>
        <b/>
        <sz val="10"/>
        <rFont val="Open Sans"/>
        <family val="2"/>
      </rPr>
      <t>Food Bank/Home-Delivered Meals</t>
    </r>
  </si>
  <si>
    <r>
      <t xml:space="preserve">Service Category: </t>
    </r>
    <r>
      <rPr>
        <sz val="10"/>
        <rFont val="Open Sans"/>
        <family val="2"/>
      </rPr>
      <t xml:space="preserve">  </t>
    </r>
    <r>
      <rPr>
        <b/>
        <sz val="10"/>
        <rFont val="Open Sans"/>
        <family val="2"/>
      </rPr>
      <t>Emergency Financial Assistance (EFA)</t>
    </r>
  </si>
  <si>
    <r>
      <t xml:space="preserve">Service Category: </t>
    </r>
    <r>
      <rPr>
        <sz val="10"/>
        <rFont val="Open Sans"/>
        <family val="2"/>
      </rPr>
      <t xml:space="preserve">  </t>
    </r>
    <r>
      <rPr>
        <b/>
        <sz val="10"/>
        <rFont val="Open Sans"/>
        <family val="2"/>
      </rPr>
      <t>Non-Medical Case Management Services</t>
    </r>
  </si>
  <si>
    <r>
      <t xml:space="preserve">Projected </t>
    </r>
    <r>
      <rPr>
        <b/>
        <sz val="11"/>
        <color theme="1"/>
        <rFont val="Open Sans"/>
        <family val="2"/>
      </rPr>
      <t>Clients</t>
    </r>
    <r>
      <rPr>
        <b/>
        <sz val="9"/>
        <color theme="1"/>
        <rFont val="Open Sans"/>
        <family val="2"/>
      </rPr>
      <t xml:space="preserve">
(By Service Category)
</t>
    </r>
    <r>
      <rPr>
        <b/>
        <i/>
        <sz val="9"/>
        <color rgb="FFFF0000"/>
        <rFont val="Open Sans"/>
        <family val="2"/>
      </rPr>
      <t xml:space="preserve">Excluding EHE </t>
    </r>
  </si>
  <si>
    <r>
      <t xml:space="preserve">Projected </t>
    </r>
    <r>
      <rPr>
        <b/>
        <sz val="11"/>
        <color theme="1"/>
        <rFont val="Open Sans"/>
        <family val="2"/>
      </rPr>
      <t>Services</t>
    </r>
    <r>
      <rPr>
        <b/>
        <sz val="9"/>
        <color theme="1"/>
        <rFont val="Open Sans"/>
        <family val="2"/>
      </rPr>
      <t xml:space="preserve"> 
(By Service Category)
</t>
    </r>
    <r>
      <rPr>
        <b/>
        <i/>
        <sz val="9"/>
        <color rgb="FFFF0000"/>
        <rFont val="Open Sans"/>
        <family val="2"/>
      </rPr>
      <t xml:space="preserve">Excluding EHE </t>
    </r>
  </si>
  <si>
    <t xml:space="preserve">EHE Initiative Services </t>
  </si>
  <si>
    <t xml:space="preserve">EHE Infrastructure Services </t>
  </si>
  <si>
    <t>Budget</t>
  </si>
  <si>
    <r>
      <t>Projected</t>
    </r>
    <r>
      <rPr>
        <b/>
        <sz val="11"/>
        <color rgb="FFFF0000"/>
        <rFont val="Open Sans"/>
        <family val="2"/>
      </rPr>
      <t xml:space="preserve"> EHE</t>
    </r>
    <r>
      <rPr>
        <b/>
        <sz val="9"/>
        <color theme="1"/>
        <rFont val="Open Sans"/>
        <family val="2"/>
      </rPr>
      <t xml:space="preserve"> </t>
    </r>
    <r>
      <rPr>
        <b/>
        <sz val="11"/>
        <color theme="1"/>
        <rFont val="Open Sans"/>
        <family val="2"/>
      </rPr>
      <t>Clients</t>
    </r>
    <r>
      <rPr>
        <b/>
        <sz val="9"/>
        <color theme="1"/>
        <rFont val="Open Sans"/>
        <family val="2"/>
      </rPr>
      <t xml:space="preserve">
(By Service Category)
</t>
    </r>
  </si>
  <si>
    <r>
      <t xml:space="preserve">Projected </t>
    </r>
    <r>
      <rPr>
        <b/>
        <sz val="11"/>
        <color rgb="FFFF0000"/>
        <rFont val="Open Sans"/>
        <family val="2"/>
      </rPr>
      <t>EHE</t>
    </r>
    <r>
      <rPr>
        <b/>
        <sz val="9"/>
        <color theme="1"/>
        <rFont val="Open Sans"/>
        <family val="2"/>
      </rPr>
      <t xml:space="preserve"> </t>
    </r>
    <r>
      <rPr>
        <b/>
        <sz val="11"/>
        <color theme="1"/>
        <rFont val="Open Sans"/>
        <family val="2"/>
      </rPr>
      <t>Services</t>
    </r>
    <r>
      <rPr>
        <b/>
        <sz val="9"/>
        <color theme="1"/>
        <rFont val="Open Sans"/>
        <family val="2"/>
      </rPr>
      <t xml:space="preserve"> 
(By Service Category)
</t>
    </r>
  </si>
  <si>
    <t>Health Insurance Premium  and Cost Sharing Assistance</t>
  </si>
  <si>
    <r>
      <t xml:space="preserve">Service Category: </t>
    </r>
    <r>
      <rPr>
        <sz val="10"/>
        <rFont val="Open Sans"/>
        <family val="2"/>
      </rPr>
      <t xml:space="preserve">  </t>
    </r>
    <r>
      <rPr>
        <b/>
        <sz val="10"/>
        <rFont val="Open Sans"/>
        <family val="2"/>
      </rPr>
      <t>Home Health Care</t>
    </r>
  </si>
  <si>
    <t>Service Goal:  Provide medical therapies in the home, excluding personal care</t>
  </si>
  <si>
    <t>a:  Provide medical therapies in the home, excluding personal care.</t>
  </si>
  <si>
    <t>Visit rendered face-to-face in the home of PWH to provide medical therapies</t>
  </si>
  <si>
    <t>Payment covering premiums, co-payments, or deductibles</t>
  </si>
  <si>
    <t xml:space="preserve">NHAS </t>
  </si>
  <si>
    <t xml:space="preserve">Rebates </t>
  </si>
  <si>
    <t xml:space="preserve">Base, EC, MAI Combined </t>
  </si>
  <si>
    <t xml:space="preserve">Rebates, NHAS Combined </t>
  </si>
  <si>
    <t>RYAN WHITE PART B (Base, EC, MAI)  IMPLEMENTATION PLAN</t>
  </si>
  <si>
    <t>Rebates/NHAS IMPLEMENTATION PLAN</t>
  </si>
  <si>
    <r>
      <rPr>
        <b/>
        <sz val="10"/>
        <color rgb="FFFF0000"/>
        <rFont val="Open Sans"/>
        <family val="2"/>
      </rPr>
      <t xml:space="preserve">EHE </t>
    </r>
    <r>
      <rPr>
        <b/>
        <sz val="10"/>
        <color indexed="8"/>
        <rFont val="Open Sans"/>
        <family val="2"/>
      </rPr>
      <t>IMPLEMENTATION PLAN</t>
    </r>
  </si>
  <si>
    <r>
      <t xml:space="preserve">Service Category: </t>
    </r>
    <r>
      <rPr>
        <sz val="10"/>
        <rFont val="Open Sans"/>
        <family val="2"/>
      </rPr>
      <t xml:space="preserve">  </t>
    </r>
    <r>
      <rPr>
        <b/>
        <sz val="10"/>
        <rFont val="Open Sans"/>
        <family val="2"/>
      </rPr>
      <t>EHE Initiative Services</t>
    </r>
  </si>
  <si>
    <t>Service Unit Definitions provided above coordinate with a wide range of service inputs including Electronic Health Record (EHR) integration, third-party/sub-contractor data submission, and other original data sources.  Visits are defined as face-to-face, telephone visits, and other forms of “made” visits with a client/patient and do not include the following: 1) visits completed prior to verification of eligibility for RW services, 2) letters/emails sent to a client, 3) collateral visits with other providers on behalf of a client, 4) chart review/supervision/documentation updates.  http://www.scdhec.gov/health/docs/stdhiv/Appendix%201%20--%20CM%20Progress%20Log%20Documention%20in%20Provide%20Enterprise%20(Revised%20March%202011).pdf</t>
  </si>
  <si>
    <t xml:space="preserve">Service units may vary by individual services included under the EHE Initative umbrella. </t>
  </si>
  <si>
    <t xml:space="preserve">Service Goal:  Provide unique services to reduce barriers to  rapid linkage, engagement, and retention in care, as well as viral suppression. </t>
  </si>
  <si>
    <t>Provide unique services to reduce barriers to  rapid linkage, engagement, and retention in care, as well as viral suppression.</t>
  </si>
  <si>
    <t xml:space="preserve">SUBRECIPIENT ORGANIZATION - </t>
  </si>
  <si>
    <t>dhec</t>
  </si>
  <si>
    <t>* Enter Total Projected, Unduplicated Clients. (Cell I37)</t>
  </si>
  <si>
    <t>* Enter expended dollar amounts by Funding Source and Service Category for the period of performance.</t>
  </si>
  <si>
    <t xml:space="preserve"> 1. Enter data into the worksheet titled EXPENDITURES (total year end)</t>
  </si>
  <si>
    <r>
      <t>1. Enter data into the w</t>
    </r>
    <r>
      <rPr>
        <b/>
        <i/>
        <sz val="11"/>
        <color rgb="FFFF0000"/>
        <rFont val="Calibri"/>
        <family val="2"/>
        <scheme val="minor"/>
      </rPr>
      <t>orksheet titled BUDGET TOTAL (year beginning)</t>
    </r>
  </si>
  <si>
    <t xml:space="preserve"> 2. The implementation plan templates will auto-populate from data entered in step 1. Submit all applicable implementation plans (Base,
      Emerging Communities, Rebate, EHE) per the deadlines and guidance provided by DHEC. Return in Excel format, NOT PDF. </t>
  </si>
  <si>
    <t>March 1, 2023 - 
February 28, 2024</t>
  </si>
  <si>
    <t>Service Category Number: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</si>
</sst>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7" x14ac:knownFonts="1">
    <font>
      <sz val="11"/>
      <color theme="1"/>
      <name val="Calibri"/>
      <family val="2"/>
      <scheme val="minor"/>
    </font>
    <font>
      <b/>
      <sz val="11"/>
      <color theme="1"/>
      <name val="Calibri"/>
      <family val="2"/>
      <scheme val="minor"/>
    </font>
    <font>
      <sz val="12"/>
      <color theme="1"/>
      <name val="Calibri"/>
      <family val="2"/>
      <scheme val="minor"/>
    </font>
    <font>
      <b/>
      <sz val="10"/>
      <color theme="1"/>
      <name val="Calibri"/>
      <family val="2"/>
      <scheme val="minor"/>
    </font>
    <font>
      <b/>
      <u/>
      <sz val="16"/>
      <color theme="1"/>
      <name val="Calibri"/>
      <family val="2"/>
    </font>
    <font>
      <b/>
      <sz val="16"/>
      <color theme="1"/>
      <name val="Cambria"/>
      <family val="1"/>
    </font>
    <font>
      <b/>
      <u/>
      <sz val="16"/>
      <color theme="1"/>
      <name val="Calibri"/>
      <family val="2"/>
      <scheme val="minor"/>
    </font>
    <font>
      <b/>
      <sz val="11"/>
      <color rgb="FF0070C0"/>
      <name val="Calibri"/>
      <family val="2"/>
      <scheme val="minor"/>
    </font>
    <font>
      <sz val="10"/>
      <color theme="1"/>
      <name val="Calibri"/>
      <family val="2"/>
      <scheme val="minor"/>
    </font>
    <font>
      <b/>
      <sz val="12"/>
      <color rgb="FFFF0000"/>
      <name val="Bernard MT Condensed"/>
      <family val="1"/>
    </font>
    <font>
      <b/>
      <u/>
      <sz val="12"/>
      <color theme="1"/>
      <name val="Calibri"/>
      <family val="2"/>
      <scheme val="minor"/>
    </font>
    <font>
      <i/>
      <sz val="12"/>
      <color theme="1"/>
      <name val="Calibri"/>
      <family val="2"/>
      <scheme val="minor"/>
    </font>
    <font>
      <b/>
      <sz val="12"/>
      <color theme="1"/>
      <name val="Calibri"/>
      <family val="2"/>
      <scheme val="minor"/>
    </font>
    <font>
      <b/>
      <sz val="12"/>
      <color rgb="FFC00000"/>
      <name val="Calibri"/>
      <family val="2"/>
      <scheme val="minor"/>
    </font>
    <font>
      <b/>
      <sz val="12"/>
      <name val="Calibri"/>
      <family val="2"/>
      <scheme val="minor"/>
    </font>
    <font>
      <b/>
      <sz val="11"/>
      <color rgb="FFC00000"/>
      <name val="Open Sans"/>
      <family val="2"/>
    </font>
    <font>
      <b/>
      <sz val="9"/>
      <color theme="1"/>
      <name val="Open Sans"/>
      <family val="2"/>
    </font>
    <font>
      <b/>
      <sz val="10"/>
      <name val="Open Sans"/>
      <family val="2"/>
    </font>
    <font>
      <sz val="10"/>
      <color theme="1"/>
      <name val="Open Sans"/>
      <family val="2"/>
    </font>
    <font>
      <sz val="12"/>
      <color theme="1"/>
      <name val="Open Sans"/>
      <family val="2"/>
    </font>
    <font>
      <b/>
      <sz val="11"/>
      <color theme="1"/>
      <name val="Open Sans"/>
      <family val="2"/>
    </font>
    <font>
      <sz val="9"/>
      <color theme="1"/>
      <name val="Open Sans"/>
      <family val="2"/>
    </font>
    <font>
      <b/>
      <sz val="9"/>
      <name val="Open Sans"/>
      <family val="2"/>
    </font>
    <font>
      <b/>
      <sz val="12"/>
      <color theme="1"/>
      <name val="Open Sans"/>
      <family val="2"/>
    </font>
    <font>
      <b/>
      <sz val="11"/>
      <color theme="9" tint="-0.249977111117893"/>
      <name val="Open Sans"/>
      <family val="2"/>
    </font>
    <font>
      <b/>
      <sz val="12"/>
      <color rgb="FFC00000"/>
      <name val="Open Sans"/>
      <family val="2"/>
    </font>
    <font>
      <sz val="9"/>
      <color rgb="FFFF0000"/>
      <name val="Open Sans"/>
      <family val="2"/>
    </font>
    <font>
      <sz val="9"/>
      <name val="Open Sans"/>
      <family val="2"/>
    </font>
    <font>
      <sz val="8"/>
      <name val="Open Sans"/>
      <family val="2"/>
    </font>
    <font>
      <sz val="8"/>
      <color theme="1"/>
      <name val="Open Sans"/>
      <family val="2"/>
    </font>
    <font>
      <b/>
      <sz val="10"/>
      <color indexed="8"/>
      <name val="Open Sans"/>
      <family val="2"/>
    </font>
    <font>
      <b/>
      <sz val="10"/>
      <color rgb="FFFF0000"/>
      <name val="Open Sans"/>
      <family val="2"/>
    </font>
    <font>
      <sz val="10"/>
      <name val="Open Sans"/>
      <family val="2"/>
    </font>
    <font>
      <b/>
      <i/>
      <sz val="9"/>
      <color rgb="FFFF0000"/>
      <name val="Open Sans"/>
      <family val="2"/>
    </font>
    <font>
      <b/>
      <sz val="11"/>
      <color rgb="FFFF0000"/>
      <name val="Open Sans"/>
      <family val="2"/>
    </font>
    <font>
      <b/>
      <sz val="11"/>
      <color rgb="FFFF0000"/>
      <name val="Calibri"/>
      <family val="2"/>
      <scheme val="minor"/>
    </font>
    <font>
      <b/>
      <i/>
      <sz val="11"/>
      <color rgb="FFFF000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3399"/>
        <bgColor indexed="64"/>
      </patternFill>
    </fill>
    <fill>
      <patternFill patternType="solid">
        <fgColor rgb="FF00B0F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009999"/>
        <bgColor indexed="64"/>
      </patternFill>
    </fill>
    <fill>
      <patternFill patternType="gray125">
        <bgColor theme="2"/>
      </patternFill>
    </fill>
    <fill>
      <patternFill patternType="solid">
        <fgColor rgb="FFF7EFFF"/>
        <bgColor indexed="64"/>
      </patternFill>
    </fill>
    <fill>
      <patternFill patternType="solid">
        <fgColor rgb="FFE2C5FF"/>
        <bgColor indexed="64"/>
      </patternFill>
    </fill>
    <fill>
      <patternFill patternType="solid">
        <fgColor rgb="FFF5E3E3"/>
        <bgColor indexed="64"/>
      </patternFill>
    </fill>
    <fill>
      <patternFill patternType="solid">
        <fgColor rgb="FFE8BEBE"/>
        <bgColor indexed="64"/>
      </patternFill>
    </fill>
    <fill>
      <patternFill patternType="gray0625">
        <bgColor theme="2"/>
      </patternFill>
    </fill>
    <fill>
      <patternFill patternType="gray0625">
        <bgColor theme="9" tint="0.79995117038483843"/>
      </patternFill>
    </fill>
    <fill>
      <patternFill patternType="solid">
        <fgColor rgb="FFE8D1FF"/>
        <bgColor indexed="64"/>
      </patternFill>
    </fill>
    <fill>
      <patternFill patternType="solid">
        <fgColor indexed="9"/>
        <bgColor indexed="64"/>
      </patternFill>
    </fill>
    <fill>
      <patternFill patternType="solid">
        <fgColor theme="1"/>
        <bgColor indexed="64"/>
      </patternFill>
    </fill>
    <fill>
      <patternFill patternType="gray0625">
        <bgColor theme="2" tint="-0.249977111117893"/>
      </patternFill>
    </fill>
    <fill>
      <patternFill patternType="lightGray">
        <bgColor theme="9" tint="0.79998168889431442"/>
      </patternFill>
    </fill>
    <fill>
      <patternFill patternType="lightGray">
        <bgColor rgb="FFF7EFFF"/>
      </patternFill>
    </fill>
  </fills>
  <borders count="123">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diagonal/>
    </border>
    <border>
      <left style="medium">
        <color theme="0"/>
      </left>
      <right style="medium">
        <color theme="0"/>
      </right>
      <top style="medium">
        <color theme="0"/>
      </top>
      <bottom/>
      <diagonal/>
    </border>
    <border>
      <left/>
      <right style="medium">
        <color theme="0"/>
      </right>
      <top style="medium">
        <color theme="0"/>
      </top>
      <bottom style="medium">
        <color theme="0"/>
      </bottom>
      <diagonal/>
    </border>
    <border>
      <left style="medium">
        <color theme="0"/>
      </left>
      <right/>
      <top/>
      <bottom/>
      <diagonal/>
    </border>
    <border>
      <left/>
      <right style="thin">
        <color theme="0"/>
      </right>
      <top/>
      <bottom/>
      <diagonal/>
    </border>
    <border>
      <left style="medium">
        <color theme="0"/>
      </left>
      <right style="medium">
        <color theme="0"/>
      </right>
      <top/>
      <bottom style="medium">
        <color theme="0"/>
      </bottom>
      <diagonal/>
    </border>
    <border>
      <left style="thin">
        <color theme="0"/>
      </left>
      <right/>
      <top style="medium">
        <color theme="0"/>
      </top>
      <bottom/>
      <diagonal/>
    </border>
    <border>
      <left/>
      <right/>
      <top style="medium">
        <color theme="0"/>
      </top>
      <bottom/>
      <diagonal/>
    </border>
    <border>
      <left style="thin">
        <color theme="0"/>
      </left>
      <right/>
      <top/>
      <bottom/>
      <diagonal/>
    </border>
    <border>
      <left style="thin">
        <color theme="0"/>
      </left>
      <right/>
      <top/>
      <bottom style="medium">
        <color theme="0"/>
      </bottom>
      <diagonal/>
    </border>
    <border>
      <left/>
      <right/>
      <top/>
      <bottom style="medium">
        <color theme="0"/>
      </bottom>
      <diagonal/>
    </border>
    <border>
      <left style="thin">
        <color theme="0"/>
      </left>
      <right style="thin">
        <color theme="0"/>
      </right>
      <top/>
      <bottom style="thin">
        <color theme="0"/>
      </bottom>
      <diagonal/>
    </border>
    <border>
      <left/>
      <right style="medium">
        <color theme="0"/>
      </right>
      <top/>
      <bottom style="medium">
        <color theme="0"/>
      </bottom>
      <diagonal/>
    </border>
    <border>
      <left/>
      <right style="medium">
        <color theme="0"/>
      </right>
      <top style="medium">
        <color theme="0"/>
      </top>
      <bottom/>
      <diagonal/>
    </border>
    <border>
      <left/>
      <right style="medium">
        <color theme="0"/>
      </right>
      <top/>
      <bottom/>
      <diagonal/>
    </border>
    <border>
      <left/>
      <right style="thin">
        <color theme="1" tint="0.34998626667073579"/>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right/>
      <top style="thin">
        <color theme="1" tint="0.34998626667073579"/>
      </top>
      <bottom style="thin">
        <color theme="1" tint="0.34998626667073579"/>
      </bottom>
      <diagonal/>
    </border>
    <border>
      <left/>
      <right/>
      <top/>
      <bottom style="thin">
        <color theme="1" tint="0.34998626667073579"/>
      </bottom>
      <diagonal/>
    </border>
    <border>
      <left/>
      <right style="thin">
        <color theme="0"/>
      </right>
      <top/>
      <bottom style="thin">
        <color theme="0"/>
      </bottom>
      <diagonal/>
    </border>
    <border>
      <left/>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theme="1" tint="0.34998626667073579"/>
      </top>
      <bottom/>
      <diagonal/>
    </border>
    <border>
      <left/>
      <right style="thin">
        <color theme="0"/>
      </right>
      <top style="thin">
        <color theme="1" tint="0.34998626667073579"/>
      </top>
      <bottom style="thin">
        <color theme="0"/>
      </bottom>
      <diagonal/>
    </border>
    <border>
      <left style="thin">
        <color theme="0"/>
      </left>
      <right style="thin">
        <color theme="0"/>
      </right>
      <top style="thin">
        <color theme="1" tint="0.34998626667073579"/>
      </top>
      <bottom style="thin">
        <color theme="0"/>
      </bottom>
      <diagonal/>
    </border>
    <border>
      <left style="thin">
        <color indexed="64"/>
      </left>
      <right/>
      <top/>
      <bottom/>
      <diagonal/>
    </border>
    <border>
      <left/>
      <right style="thin">
        <color theme="0"/>
      </right>
      <top/>
      <bottom style="thin">
        <color theme="1" tint="0.34998626667073579"/>
      </bottom>
      <diagonal/>
    </border>
    <border>
      <left/>
      <right/>
      <top style="thin">
        <color theme="1" tint="0.34998626667073579"/>
      </top>
      <bottom style="thin">
        <color theme="8" tint="0.79998168889431442"/>
      </bottom>
      <diagonal/>
    </border>
    <border>
      <left/>
      <right style="thin">
        <color indexed="64"/>
      </right>
      <top style="thin">
        <color theme="1" tint="0.34998626667073579"/>
      </top>
      <bottom style="thin">
        <color theme="8" tint="0.79998168889431442"/>
      </bottom>
      <diagonal/>
    </border>
    <border>
      <left style="thin">
        <color indexed="64"/>
      </left>
      <right/>
      <top style="thin">
        <color theme="1" tint="0.34998626667073579"/>
      </top>
      <bottom style="thin">
        <color theme="8" tint="0.79998168889431442"/>
      </bottom>
      <diagonal/>
    </border>
    <border>
      <left style="thin">
        <color theme="1" tint="0.34998626667073579"/>
      </left>
      <right/>
      <top style="thin">
        <color theme="1" tint="0.34998626667073579"/>
      </top>
      <bottom style="thin">
        <color theme="1" tint="0.34998626667073579"/>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theme="8" tint="0.79998168889431442"/>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ck">
        <color theme="0"/>
      </right>
      <top style="thick">
        <color theme="0"/>
      </top>
      <bottom/>
      <diagonal/>
    </border>
    <border>
      <left/>
      <right/>
      <top style="thick">
        <color theme="0"/>
      </top>
      <bottom/>
      <diagonal/>
    </border>
    <border>
      <left/>
      <right style="thin">
        <color theme="1" tint="0.34998626667073579"/>
      </right>
      <top style="thin">
        <color indexed="64"/>
      </top>
      <bottom/>
      <diagonal/>
    </border>
    <border>
      <left style="thin">
        <color theme="0"/>
      </left>
      <right style="thin">
        <color theme="0"/>
      </right>
      <top style="thin">
        <color indexed="64"/>
      </top>
      <bottom style="thin">
        <color theme="0"/>
      </bottom>
      <diagonal/>
    </border>
    <border>
      <left/>
      <right style="thin">
        <color theme="1" tint="0.34998626667073579"/>
      </right>
      <top/>
      <bottom style="thin">
        <color indexed="64"/>
      </bottom>
      <diagonal/>
    </border>
    <border>
      <left style="thin">
        <color theme="1" tint="0.34998626667073579"/>
      </left>
      <right style="thin">
        <color theme="0"/>
      </right>
      <top style="thin">
        <color theme="0"/>
      </top>
      <bottom style="thin">
        <color theme="0"/>
      </bottom>
      <diagonal/>
    </border>
    <border>
      <left style="thin">
        <color theme="1" tint="0.34998626667073579"/>
      </left>
      <right/>
      <top/>
      <bottom style="thin">
        <color indexed="64"/>
      </bottom>
      <diagonal/>
    </border>
    <border>
      <left/>
      <right style="thin">
        <color theme="0"/>
      </right>
      <top/>
      <bottom style="thin">
        <color indexed="64"/>
      </bottom>
      <diagonal/>
    </border>
    <border>
      <left/>
      <right/>
      <top style="thin">
        <color indexed="64"/>
      </top>
      <bottom style="thin">
        <color theme="8" tint="0.79998168889431442"/>
      </bottom>
      <diagonal/>
    </border>
    <border>
      <left style="thin">
        <color indexed="64"/>
      </left>
      <right/>
      <top style="thin">
        <color indexed="64"/>
      </top>
      <bottom style="thin">
        <color theme="8" tint="0.79998168889431442"/>
      </bottom>
      <diagonal/>
    </border>
    <border>
      <left/>
      <right style="thin">
        <color indexed="64"/>
      </right>
      <top style="thin">
        <color indexed="64"/>
      </top>
      <bottom style="thin">
        <color theme="8" tint="0.79998168889431442"/>
      </bottom>
      <diagonal/>
    </border>
    <border>
      <left style="thin">
        <color indexed="64"/>
      </left>
      <right style="thin">
        <color indexed="64"/>
      </right>
      <top style="thin">
        <color indexed="64"/>
      </top>
      <bottom style="thin">
        <color theme="8" tint="0.79998168889431442"/>
      </bottom>
      <diagonal/>
    </border>
    <border>
      <left/>
      <right style="thin">
        <color theme="0"/>
      </right>
      <top style="thin">
        <color indexed="64"/>
      </top>
      <bottom/>
      <diagonal/>
    </border>
    <border>
      <left/>
      <right/>
      <top style="thin">
        <color theme="8" tint="0.79998168889431442"/>
      </top>
      <bottom style="thin">
        <color indexed="64"/>
      </bottom>
      <diagonal/>
    </border>
    <border>
      <left/>
      <right style="thin">
        <color indexed="64"/>
      </right>
      <top style="thin">
        <color theme="8" tint="0.79998168889431442"/>
      </top>
      <bottom style="thin">
        <color indexed="64"/>
      </bottom>
      <diagonal/>
    </border>
    <border>
      <left style="thin">
        <color indexed="64"/>
      </left>
      <right/>
      <top style="thin">
        <color theme="8" tint="0.79998168889431442"/>
      </top>
      <bottom style="thin">
        <color indexed="64"/>
      </bottom>
      <diagonal/>
    </border>
    <border>
      <left style="thin">
        <color theme="1" tint="0.34998626667073579"/>
      </left>
      <right style="thin">
        <color theme="0"/>
      </right>
      <top style="thin">
        <color theme="1" tint="0.34998626667073579"/>
      </top>
      <bottom style="thin">
        <color theme="0"/>
      </bottom>
      <diagonal/>
    </border>
    <border>
      <left style="thin">
        <color theme="0"/>
      </left>
      <right/>
      <top style="thin">
        <color indexed="64"/>
      </top>
      <bottom style="thin">
        <color theme="0"/>
      </bottom>
      <diagonal/>
    </border>
    <border>
      <left style="thin">
        <color theme="0"/>
      </left>
      <right/>
      <top style="thin">
        <color theme="0"/>
      </top>
      <bottom/>
      <diagonal/>
    </border>
    <border>
      <left style="thin">
        <color theme="0"/>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theme="1" tint="0.34998626667073579"/>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style="thin">
        <color theme="1" tint="0.34998626667073579"/>
      </top>
      <bottom style="thin">
        <color theme="8" tint="0.79998168889431442"/>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theme="8" tint="0.79998168889431442"/>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theme="1" tint="0.34998626667073579"/>
      </right>
      <top style="medium">
        <color indexed="64"/>
      </top>
      <bottom style="thin">
        <color indexed="64"/>
      </bottom>
      <diagonal/>
    </border>
    <border>
      <left style="thin">
        <color theme="8" tint="0.79998168889431442"/>
      </left>
      <right style="medium">
        <color indexed="64"/>
      </right>
      <top style="medium">
        <color indexed="64"/>
      </top>
      <bottom style="thin">
        <color indexed="64"/>
      </bottom>
      <diagonal/>
    </border>
    <border>
      <left style="medium">
        <color indexed="64"/>
      </left>
      <right/>
      <top style="thin">
        <color indexed="64"/>
      </top>
      <bottom style="thin">
        <color theme="8" tint="0.79998168889431442"/>
      </bottom>
      <diagonal/>
    </border>
    <border>
      <left style="thin">
        <color indexed="64"/>
      </left>
      <right style="medium">
        <color indexed="64"/>
      </right>
      <top style="thin">
        <color indexed="64"/>
      </top>
      <bottom style="thin">
        <color theme="8" tint="0.7999816888943144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theme="1" tint="0.34998626667073579"/>
      </bottom>
      <diagonal/>
    </border>
    <border>
      <left style="thin">
        <color theme="1" tint="0.34998626667073579"/>
      </left>
      <right style="thin">
        <color theme="8" tint="0.79998168889431442"/>
      </right>
      <top style="medium">
        <color indexed="64"/>
      </top>
      <bottom style="thin">
        <color indexed="64"/>
      </bottom>
      <diagonal/>
    </border>
    <border>
      <left style="medium">
        <color indexed="64"/>
      </left>
      <right/>
      <top style="thin">
        <color theme="8" tint="0.79998168889431442"/>
      </top>
      <bottom style="thin">
        <color indexed="64"/>
      </bottom>
      <diagonal/>
    </border>
    <border>
      <left/>
      <right style="medium">
        <color indexed="64"/>
      </right>
      <top style="thin">
        <color indexed="64"/>
      </top>
      <bottom style="thin">
        <color theme="8" tint="0.79998168889431442"/>
      </bottom>
      <diagonal/>
    </border>
    <border>
      <left/>
      <right style="medium">
        <color indexed="64"/>
      </right>
      <top style="thin">
        <color theme="8" tint="0.79998168889431442"/>
      </top>
      <bottom style="thin">
        <color indexed="64"/>
      </bottom>
      <diagonal/>
    </border>
    <border>
      <left style="thin">
        <color indexed="64"/>
      </left>
      <right/>
      <top/>
      <bottom style="thin">
        <color theme="1" tint="0.34998626667073579"/>
      </bottom>
      <diagonal/>
    </border>
    <border>
      <left style="thin">
        <color theme="1" tint="0.34998626667073579"/>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theme="1" tint="0.34998626667073579"/>
      </right>
      <top style="thin">
        <color indexed="64"/>
      </top>
      <bottom style="thin">
        <color indexed="64"/>
      </bottom>
      <diagonal/>
    </border>
  </borders>
  <cellStyleXfs count="1">
    <xf numFmtId="0" fontId="0" fillId="0" borderId="0"/>
  </cellStyleXfs>
  <cellXfs count="561">
    <xf numFmtId="0" fontId="0" fillId="0" borderId="0" xfId="0"/>
    <xf numFmtId="0" fontId="2" fillId="0" borderId="1" xfId="0" applyFont="1" applyBorder="1" applyAlignment="1">
      <alignment wrapText="1"/>
    </xf>
    <xf numFmtId="0" fontId="2" fillId="0" borderId="1" xfId="0" applyFont="1" applyBorder="1"/>
    <xf numFmtId="164" fontId="2" fillId="0" borderId="1" xfId="0" applyNumberFormat="1" applyFont="1" applyBorder="1" applyAlignment="1">
      <alignment wrapText="1"/>
    </xf>
    <xf numFmtId="0" fontId="2" fillId="0" borderId="0" xfId="0" applyFont="1" applyAlignment="1">
      <alignment wrapText="1"/>
    </xf>
    <xf numFmtId="0" fontId="2" fillId="0" borderId="2" xfId="0" applyFont="1" applyBorder="1" applyAlignment="1">
      <alignment wrapText="1"/>
    </xf>
    <xf numFmtId="0" fontId="3" fillId="0" borderId="1" xfId="0" applyFont="1" applyBorder="1"/>
    <xf numFmtId="0" fontId="0" fillId="0" borderId="1" xfId="0" applyBorder="1"/>
    <xf numFmtId="44" fontId="2" fillId="2" borderId="3" xfId="0" applyNumberFormat="1" applyFont="1" applyFill="1" applyBorder="1" applyAlignment="1">
      <alignment wrapText="1"/>
    </xf>
    <xf numFmtId="37" fontId="2" fillId="2" borderId="3" xfId="0" applyNumberFormat="1" applyFont="1" applyFill="1" applyBorder="1" applyAlignment="1">
      <alignment wrapText="1"/>
    </xf>
    <xf numFmtId="0" fontId="4" fillId="0" borderId="1" xfId="0" applyFont="1" applyBorder="1"/>
    <xf numFmtId="0" fontId="5" fillId="0" borderId="1" xfId="0" applyFont="1" applyBorder="1"/>
    <xf numFmtId="0" fontId="6" fillId="2" borderId="3" xfId="0" applyFont="1" applyFill="1" applyBorder="1"/>
    <xf numFmtId="0" fontId="1" fillId="0" borderId="4" xfId="0" applyFont="1" applyBorder="1"/>
    <xf numFmtId="0" fontId="0" fillId="0" borderId="4" xfId="0" applyBorder="1"/>
    <xf numFmtId="44" fontId="2" fillId="2" borderId="5" xfId="0" applyNumberFormat="1" applyFont="1" applyFill="1" applyBorder="1" applyAlignment="1">
      <alignment wrapText="1"/>
    </xf>
    <xf numFmtId="44" fontId="7" fillId="2" borderId="3" xfId="0" applyNumberFormat="1" applyFont="1" applyFill="1" applyBorder="1"/>
    <xf numFmtId="0" fontId="8" fillId="3" borderId="1" xfId="0" applyFont="1" applyFill="1" applyBorder="1" applyAlignment="1">
      <alignment horizontal="center"/>
    </xf>
    <xf numFmtId="44" fontId="2" fillId="2" borderId="6" xfId="0" applyNumberFormat="1" applyFont="1" applyFill="1" applyBorder="1" applyAlignment="1">
      <alignment wrapText="1"/>
    </xf>
    <xf numFmtId="44" fontId="0" fillId="2" borderId="7" xfId="0" applyNumberFormat="1" applyFill="1" applyBorder="1" applyAlignment="1">
      <alignment vertical="top" wrapText="1"/>
    </xf>
    <xf numFmtId="44" fontId="0" fillId="2" borderId="8" xfId="0" applyNumberFormat="1" applyFill="1" applyBorder="1" applyAlignment="1">
      <alignment vertical="top" wrapText="1"/>
    </xf>
    <xf numFmtId="0" fontId="8" fillId="4" borderId="1" xfId="0" applyFont="1" applyFill="1" applyBorder="1" applyAlignment="1">
      <alignment horizontal="center"/>
    </xf>
    <xf numFmtId="0" fontId="8" fillId="5" borderId="1" xfId="0" applyFont="1" applyFill="1" applyBorder="1" applyAlignment="1">
      <alignment horizontal="center"/>
    </xf>
    <xf numFmtId="44" fontId="0" fillId="2" borderId="0" xfId="0" applyNumberFormat="1" applyFill="1" applyAlignment="1">
      <alignment vertical="top" wrapText="1"/>
    </xf>
    <xf numFmtId="0" fontId="8" fillId="6" borderId="1" xfId="0" applyFont="1" applyFill="1" applyBorder="1" applyAlignment="1">
      <alignment horizontal="center"/>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2" borderId="8" xfId="0" applyFill="1" applyBorder="1" applyAlignment="1">
      <alignment horizontal="left" vertical="top" wrapText="1"/>
    </xf>
    <xf numFmtId="0" fontId="8" fillId="0" borderId="1" xfId="0" applyFont="1" applyBorder="1" applyAlignment="1">
      <alignment horizontal="center"/>
    </xf>
    <xf numFmtId="0" fontId="0" fillId="2" borderId="0" xfId="0" applyFill="1" applyAlignment="1">
      <alignment vertical="top" wrapText="1"/>
    </xf>
    <xf numFmtId="0" fontId="0" fillId="2" borderId="8" xfId="0" applyFill="1" applyBorder="1" applyAlignment="1">
      <alignment vertical="top" wrapText="1"/>
    </xf>
    <xf numFmtId="0" fontId="2" fillId="2" borderId="3" xfId="0" applyFont="1" applyFill="1" applyBorder="1" applyAlignment="1">
      <alignment vertical="center"/>
    </xf>
    <xf numFmtId="44" fontId="2" fillId="2" borderId="9" xfId="0" applyNumberFormat="1" applyFont="1" applyFill="1" applyBorder="1" applyAlignment="1">
      <alignment wrapText="1"/>
    </xf>
    <xf numFmtId="0" fontId="7" fillId="2" borderId="0" xfId="0" applyFont="1" applyFill="1" applyAlignment="1">
      <alignment vertical="top"/>
    </xf>
    <xf numFmtId="0" fontId="9" fillId="0" borderId="1" xfId="0" applyFont="1" applyBorder="1" applyAlignment="1">
      <alignment horizontal="right" wrapText="1"/>
    </xf>
    <xf numFmtId="0" fontId="12" fillId="2" borderId="9" xfId="0" applyFont="1" applyFill="1" applyBorder="1" applyAlignment="1">
      <alignment horizontal="center" wrapText="1"/>
    </xf>
    <xf numFmtId="0" fontId="2" fillId="0" borderId="15" xfId="0" applyFont="1" applyBorder="1" applyAlignment="1">
      <alignment wrapText="1"/>
    </xf>
    <xf numFmtId="0" fontId="13" fillId="2" borderId="16" xfId="0" applyFont="1" applyFill="1" applyBorder="1" applyAlignment="1">
      <alignment horizontal="center"/>
    </xf>
    <xf numFmtId="164" fontId="12" fillId="2" borderId="9" xfId="0" applyNumberFormat="1" applyFont="1" applyFill="1" applyBorder="1" applyAlignment="1">
      <alignment horizontal="center" wrapText="1"/>
    </xf>
    <xf numFmtId="164" fontId="12" fillId="2" borderId="3" xfId="0" applyNumberFormat="1" applyFont="1" applyFill="1" applyBorder="1" applyAlignment="1">
      <alignment wrapText="1"/>
    </xf>
    <xf numFmtId="0" fontId="14" fillId="0" borderId="1" xfId="0" applyFont="1" applyBorder="1" applyAlignment="1">
      <alignment horizontal="center" wrapText="1"/>
    </xf>
    <xf numFmtId="0" fontId="14" fillId="2" borderId="3" xfId="0" applyFont="1" applyFill="1" applyBorder="1" applyAlignment="1">
      <alignment horizontal="center" vertical="top" wrapText="1"/>
    </xf>
    <xf numFmtId="0" fontId="14" fillId="2" borderId="3" xfId="0" applyFont="1" applyFill="1" applyBorder="1" applyAlignment="1">
      <alignment horizontal="center" wrapText="1"/>
    </xf>
    <xf numFmtId="0" fontId="2" fillId="2" borderId="6" xfId="0" applyFont="1" applyFill="1" applyBorder="1" applyAlignment="1">
      <alignment vertical="center"/>
    </xf>
    <xf numFmtId="0" fontId="2" fillId="2" borderId="1" xfId="0" applyFont="1" applyFill="1" applyBorder="1" applyAlignment="1">
      <alignment wrapText="1"/>
    </xf>
    <xf numFmtId="0" fontId="2" fillId="0" borderId="15" xfId="0" applyFont="1" applyBorder="1"/>
    <xf numFmtId="164" fontId="2" fillId="0" borderId="15" xfId="0" applyNumberFormat="1" applyFont="1" applyBorder="1" applyAlignment="1">
      <alignment wrapText="1"/>
    </xf>
    <xf numFmtId="164" fontId="21" fillId="0" borderId="1" xfId="0" applyNumberFormat="1" applyFont="1" applyBorder="1" applyAlignment="1">
      <alignment wrapText="1"/>
    </xf>
    <xf numFmtId="0" fontId="21" fillId="0" borderId="1" xfId="0" applyFont="1" applyBorder="1" applyAlignment="1">
      <alignment wrapText="1"/>
    </xf>
    <xf numFmtId="0" fontId="21" fillId="0" borderId="2" xfId="0" applyFont="1" applyBorder="1" applyAlignment="1">
      <alignment wrapText="1"/>
    </xf>
    <xf numFmtId="0" fontId="21" fillId="2" borderId="1" xfId="0" applyFont="1" applyFill="1" applyBorder="1" applyAlignment="1">
      <alignment wrapText="1"/>
    </xf>
    <xf numFmtId="0" fontId="21" fillId="0" borderId="15" xfId="0" applyFont="1" applyBorder="1" applyAlignment="1">
      <alignment wrapText="1"/>
    </xf>
    <xf numFmtId="164" fontId="21" fillId="0" borderId="15" xfId="0" applyNumberFormat="1" applyFont="1" applyBorder="1" applyAlignment="1">
      <alignment wrapText="1"/>
    </xf>
    <xf numFmtId="0" fontId="21" fillId="0" borderId="20" xfId="0" applyFont="1" applyBorder="1" applyAlignment="1">
      <alignment vertical="center" wrapText="1"/>
    </xf>
    <xf numFmtId="44" fontId="21" fillId="0" borderId="20" xfId="0" applyNumberFormat="1" applyFont="1" applyBorder="1" applyAlignment="1" applyProtection="1">
      <alignment wrapText="1"/>
      <protection locked="0"/>
    </xf>
    <xf numFmtId="44" fontId="21" fillId="12" borderId="20" xfId="0" applyNumberFormat="1" applyFont="1" applyFill="1" applyBorder="1" applyAlignment="1">
      <alignment wrapText="1"/>
    </xf>
    <xf numFmtId="37" fontId="21" fillId="2" borderId="20" xfId="0" applyNumberFormat="1" applyFont="1" applyFill="1" applyBorder="1" applyAlignment="1" applyProtection="1">
      <alignment wrapText="1"/>
      <protection locked="0"/>
    </xf>
    <xf numFmtId="0" fontId="16" fillId="12" borderId="20" xfId="0" applyFont="1" applyFill="1" applyBorder="1" applyAlignment="1">
      <alignment horizontal="right" vertical="center" wrapText="1"/>
    </xf>
    <xf numFmtId="0" fontId="21" fillId="12" borderId="20" xfId="0" applyFont="1" applyFill="1" applyBorder="1" applyAlignment="1">
      <alignment wrapText="1"/>
    </xf>
    <xf numFmtId="164" fontId="16" fillId="11" borderId="20" xfId="0" applyNumberFormat="1" applyFont="1" applyFill="1" applyBorder="1" applyAlignment="1">
      <alignment horizontal="center" wrapText="1"/>
    </xf>
    <xf numFmtId="0" fontId="16" fillId="11" borderId="20" xfId="0" applyFont="1" applyFill="1" applyBorder="1" applyAlignment="1">
      <alignment horizontal="center" wrapText="1"/>
    </xf>
    <xf numFmtId="0" fontId="16" fillId="7" borderId="20" xfId="0" applyFont="1" applyFill="1" applyBorder="1" applyAlignment="1">
      <alignment horizontal="center" wrapText="1"/>
    </xf>
    <xf numFmtId="164" fontId="21" fillId="0" borderId="1" xfId="0" applyNumberFormat="1" applyFont="1" applyBorder="1" applyAlignment="1">
      <alignment horizontal="center" wrapText="1"/>
    </xf>
    <xf numFmtId="0" fontId="21" fillId="0" borderId="1" xfId="0" applyFont="1" applyBorder="1" applyAlignment="1">
      <alignment horizont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44" fontId="22" fillId="10" borderId="20" xfId="0" applyNumberFormat="1" applyFont="1" applyFill="1" applyBorder="1" applyAlignment="1">
      <alignment vertical="center" wrapText="1"/>
    </xf>
    <xf numFmtId="164" fontId="16" fillId="12" borderId="20" xfId="0" applyNumberFormat="1" applyFont="1" applyFill="1" applyBorder="1" applyAlignment="1">
      <alignment horizontal="center" wrapText="1"/>
    </xf>
    <xf numFmtId="0" fontId="24" fillId="12" borderId="20" xfId="0" applyFont="1" applyFill="1" applyBorder="1" applyAlignment="1">
      <alignment horizontal="right" vertical="center" wrapText="1"/>
    </xf>
    <xf numFmtId="0" fontId="15" fillId="7" borderId="20" xfId="0" applyFont="1" applyFill="1" applyBorder="1" applyAlignment="1">
      <alignment horizontal="center" vertical="center" wrapText="1"/>
    </xf>
    <xf numFmtId="44" fontId="26" fillId="12" borderId="20" xfId="0" applyNumberFormat="1" applyFont="1" applyFill="1" applyBorder="1" applyAlignment="1">
      <alignment wrapText="1"/>
    </xf>
    <xf numFmtId="44" fontId="22" fillId="15" borderId="20" xfId="0" applyNumberFormat="1" applyFont="1" applyFill="1" applyBorder="1" applyAlignment="1">
      <alignment vertical="center" wrapText="1"/>
    </xf>
    <xf numFmtId="44" fontId="22" fillId="17" borderId="20" xfId="0" applyNumberFormat="1" applyFont="1" applyFill="1" applyBorder="1" applyAlignment="1">
      <alignment vertical="center" wrapText="1"/>
    </xf>
    <xf numFmtId="0" fontId="16" fillId="18" borderId="20" xfId="0" applyFont="1" applyFill="1" applyBorder="1" applyAlignment="1">
      <alignment horizontal="center" wrapText="1"/>
    </xf>
    <xf numFmtId="44" fontId="28" fillId="10" borderId="20" xfId="0" applyNumberFormat="1" applyFont="1" applyFill="1" applyBorder="1" applyAlignment="1">
      <alignment horizontal="center" vertical="center" wrapText="1"/>
    </xf>
    <xf numFmtId="44" fontId="21" fillId="12" borderId="20" xfId="0" applyNumberFormat="1" applyFont="1" applyFill="1" applyBorder="1" applyAlignment="1">
      <alignment horizontal="center" wrapText="1"/>
    </xf>
    <xf numFmtId="44" fontId="29" fillId="10" borderId="20" xfId="0" applyNumberFormat="1" applyFont="1" applyFill="1" applyBorder="1" applyAlignment="1">
      <alignment horizontal="center" wrapText="1"/>
    </xf>
    <xf numFmtId="10" fontId="29" fillId="10" borderId="20" xfId="0" applyNumberFormat="1" applyFont="1" applyFill="1" applyBorder="1" applyAlignment="1">
      <alignment horizontal="center" wrapText="1"/>
    </xf>
    <xf numFmtId="37" fontId="29" fillId="10" borderId="20" xfId="0" applyNumberFormat="1" applyFont="1" applyFill="1" applyBorder="1" applyAlignment="1" applyProtection="1">
      <alignment horizontal="center" wrapText="1"/>
      <protection locked="0"/>
    </xf>
    <xf numFmtId="44" fontId="29" fillId="10" borderId="20" xfId="0" applyNumberFormat="1" applyFont="1" applyFill="1" applyBorder="1" applyAlignment="1" applyProtection="1">
      <alignment horizontal="center" wrapText="1"/>
      <protection locked="0"/>
    </xf>
    <xf numFmtId="10" fontId="29" fillId="10" borderId="20" xfId="0" applyNumberFormat="1" applyFont="1" applyFill="1" applyBorder="1" applyAlignment="1" applyProtection="1">
      <alignment horizontal="center" wrapText="1"/>
      <protection locked="0"/>
    </xf>
    <xf numFmtId="44" fontId="29" fillId="12" borderId="20" xfId="0" applyNumberFormat="1" applyFont="1" applyFill="1" applyBorder="1" applyAlignment="1">
      <alignment horizontal="center" wrapText="1"/>
    </xf>
    <xf numFmtId="44" fontId="28" fillId="11" borderId="20" xfId="0" applyNumberFormat="1" applyFont="1" applyFill="1" applyBorder="1" applyAlignment="1">
      <alignment horizontal="center" vertical="center" wrapText="1"/>
    </xf>
    <xf numFmtId="44" fontId="29" fillId="11" borderId="20" xfId="0" applyNumberFormat="1" applyFont="1" applyFill="1" applyBorder="1" applyAlignment="1">
      <alignment horizontal="center" wrapText="1"/>
    </xf>
    <xf numFmtId="10" fontId="29" fillId="11" borderId="20" xfId="0" applyNumberFormat="1" applyFont="1" applyFill="1" applyBorder="1" applyAlignment="1">
      <alignment horizontal="center" wrapText="1"/>
    </xf>
    <xf numFmtId="37" fontId="29" fillId="11" borderId="20" xfId="0" applyNumberFormat="1" applyFont="1" applyFill="1" applyBorder="1" applyAlignment="1" applyProtection="1">
      <alignment horizontal="center" wrapText="1"/>
      <protection locked="0"/>
    </xf>
    <xf numFmtId="44" fontId="29" fillId="11" borderId="20" xfId="0" applyNumberFormat="1" applyFont="1" applyFill="1" applyBorder="1" applyAlignment="1" applyProtection="1">
      <alignment horizontal="center" wrapText="1"/>
      <protection locked="0"/>
    </xf>
    <xf numFmtId="10" fontId="29" fillId="11" borderId="20" xfId="0" applyNumberFormat="1" applyFont="1" applyFill="1" applyBorder="1" applyAlignment="1" applyProtection="1">
      <alignment horizontal="center" wrapText="1"/>
      <protection locked="0"/>
    </xf>
    <xf numFmtId="44" fontId="29" fillId="20" borderId="20" xfId="0" applyNumberFormat="1" applyFont="1" applyFill="1" applyBorder="1" applyAlignment="1" applyProtection="1">
      <alignment horizontal="center" wrapText="1"/>
      <protection locked="0"/>
    </xf>
    <xf numFmtId="44" fontId="29" fillId="20" borderId="20" xfId="0" applyNumberFormat="1" applyFont="1" applyFill="1" applyBorder="1" applyAlignment="1">
      <alignment horizontal="center" wrapText="1"/>
    </xf>
    <xf numFmtId="10" fontId="29" fillId="20" borderId="20" xfId="0" applyNumberFormat="1" applyFont="1" applyFill="1" applyBorder="1" applyAlignment="1">
      <alignment horizontal="center" wrapText="1"/>
    </xf>
    <xf numFmtId="37" fontId="29" fillId="20" borderId="20" xfId="0" applyNumberFormat="1" applyFont="1" applyFill="1" applyBorder="1" applyAlignment="1" applyProtection="1">
      <alignment horizontal="center" wrapText="1"/>
      <protection locked="0"/>
    </xf>
    <xf numFmtId="10" fontId="29" fillId="20" borderId="20" xfId="0" applyNumberFormat="1" applyFont="1" applyFill="1" applyBorder="1" applyAlignment="1" applyProtection="1">
      <alignment horizontal="center" wrapText="1"/>
      <protection locked="0"/>
    </xf>
    <xf numFmtId="10" fontId="29" fillId="12" borderId="20" xfId="0" applyNumberFormat="1" applyFont="1" applyFill="1" applyBorder="1" applyAlignment="1">
      <alignment horizontal="center" wrapText="1"/>
    </xf>
    <xf numFmtId="39" fontId="29" fillId="10" borderId="20" xfId="0" applyNumberFormat="1" applyFont="1" applyFill="1" applyBorder="1" applyAlignment="1">
      <alignment horizontal="center" wrapText="1"/>
    </xf>
    <xf numFmtId="39" fontId="29" fillId="12" borderId="20" xfId="0" applyNumberFormat="1" applyFont="1" applyFill="1" applyBorder="1" applyAlignment="1">
      <alignment horizontal="center" wrapText="1"/>
    </xf>
    <xf numFmtId="44" fontId="28" fillId="15" borderId="20" xfId="0" applyNumberFormat="1" applyFont="1" applyFill="1" applyBorder="1" applyAlignment="1">
      <alignment horizontal="center" vertical="center" wrapText="1"/>
    </xf>
    <xf numFmtId="44" fontId="29" fillId="15" borderId="20" xfId="0" applyNumberFormat="1" applyFont="1" applyFill="1" applyBorder="1" applyAlignment="1">
      <alignment horizontal="center" wrapText="1"/>
    </xf>
    <xf numFmtId="10" fontId="29" fillId="15" borderId="20" xfId="0" applyNumberFormat="1" applyFont="1" applyFill="1" applyBorder="1" applyAlignment="1">
      <alignment horizontal="center" wrapText="1"/>
    </xf>
    <xf numFmtId="37" fontId="29" fillId="15" borderId="20" xfId="0" applyNumberFormat="1" applyFont="1" applyFill="1" applyBorder="1" applyAlignment="1" applyProtection="1">
      <alignment horizontal="center" wrapText="1"/>
      <protection locked="0"/>
    </xf>
    <xf numFmtId="44" fontId="29" fillId="15" borderId="20" xfId="0" applyNumberFormat="1" applyFont="1" applyFill="1" applyBorder="1" applyAlignment="1" applyProtection="1">
      <alignment horizontal="center" wrapText="1"/>
      <protection locked="0"/>
    </xf>
    <xf numFmtId="10" fontId="29" fillId="15" borderId="20" xfId="0" applyNumberFormat="1" applyFont="1" applyFill="1" applyBorder="1" applyAlignment="1" applyProtection="1">
      <alignment horizontal="center" wrapText="1"/>
      <protection locked="0"/>
    </xf>
    <xf numFmtId="44" fontId="28" fillId="21" borderId="20" xfId="0" applyNumberFormat="1" applyFont="1" applyFill="1" applyBorder="1" applyAlignment="1">
      <alignment horizontal="center" vertical="center" wrapText="1"/>
    </xf>
    <xf numFmtId="44" fontId="29" fillId="21" borderId="20" xfId="0" applyNumberFormat="1" applyFont="1" applyFill="1" applyBorder="1" applyAlignment="1" applyProtection="1">
      <alignment horizontal="center" wrapText="1"/>
      <protection locked="0"/>
    </xf>
    <xf numFmtId="10" fontId="29" fillId="21" borderId="20" xfId="0" applyNumberFormat="1" applyFont="1" applyFill="1" applyBorder="1" applyAlignment="1">
      <alignment horizontal="center" wrapText="1"/>
    </xf>
    <xf numFmtId="37" fontId="29" fillId="21" borderId="20" xfId="0" applyNumberFormat="1" applyFont="1" applyFill="1" applyBorder="1" applyAlignment="1" applyProtection="1">
      <alignment horizontal="center" wrapText="1"/>
      <protection locked="0"/>
    </xf>
    <xf numFmtId="10" fontId="29" fillId="21" borderId="20" xfId="0" applyNumberFormat="1" applyFont="1" applyFill="1" applyBorder="1" applyAlignment="1" applyProtection="1">
      <alignment horizontal="center" wrapText="1"/>
      <protection locked="0"/>
    </xf>
    <xf numFmtId="0" fontId="16" fillId="21" borderId="20" xfId="0" applyFont="1" applyFill="1" applyBorder="1" applyAlignment="1">
      <alignment horizontal="center" wrapText="1"/>
    </xf>
    <xf numFmtId="44" fontId="27" fillId="21" borderId="20" xfId="0" applyNumberFormat="1" applyFont="1" applyFill="1" applyBorder="1" applyAlignment="1">
      <alignment horizontal="center" vertical="center" wrapText="1"/>
    </xf>
    <xf numFmtId="39" fontId="29" fillId="11" borderId="20" xfId="0" applyNumberFormat="1" applyFont="1" applyFill="1" applyBorder="1" applyAlignment="1">
      <alignment horizontal="center" wrapText="1"/>
    </xf>
    <xf numFmtId="44" fontId="29" fillId="21" borderId="20" xfId="0" applyNumberFormat="1" applyFont="1" applyFill="1" applyBorder="1" applyAlignment="1">
      <alignment horizontal="center" wrapText="1"/>
    </xf>
    <xf numFmtId="0" fontId="18" fillId="22" borderId="0" xfId="0" applyFont="1" applyFill="1" applyProtection="1">
      <protection locked="0"/>
    </xf>
    <xf numFmtId="0" fontId="18" fillId="2" borderId="0" xfId="0" applyFont="1" applyFill="1" applyProtection="1">
      <protection locked="0"/>
    </xf>
    <xf numFmtId="0" fontId="30" fillId="2" borderId="0" xfId="0" applyFont="1" applyFill="1" applyProtection="1">
      <protection locked="0"/>
    </xf>
    <xf numFmtId="0" fontId="30" fillId="2" borderId="0" xfId="0" applyFont="1" applyFill="1" applyAlignment="1" applyProtection="1">
      <alignment wrapText="1"/>
      <protection locked="0"/>
    </xf>
    <xf numFmtId="0" fontId="30" fillId="2" borderId="0" xfId="0" applyFont="1" applyFill="1" applyAlignment="1" applyProtection="1">
      <alignment horizontal="center"/>
      <protection locked="0"/>
    </xf>
    <xf numFmtId="4" fontId="18" fillId="2" borderId="69" xfId="0" applyNumberFormat="1" applyFont="1" applyFill="1" applyBorder="1" applyProtection="1">
      <protection locked="0"/>
    </xf>
    <xf numFmtId="0" fontId="18" fillId="2" borderId="70" xfId="0" applyFont="1" applyFill="1" applyBorder="1" applyProtection="1">
      <protection locked="0"/>
    </xf>
    <xf numFmtId="0" fontId="18" fillId="0" borderId="0" xfId="0" applyFont="1" applyProtection="1">
      <protection locked="0"/>
    </xf>
    <xf numFmtId="0" fontId="18" fillId="2" borderId="0" xfId="0" applyFont="1" applyFill="1" applyAlignment="1" applyProtection="1">
      <alignment horizontal="left" vertical="top" wrapText="1"/>
      <protection locked="0"/>
    </xf>
    <xf numFmtId="4" fontId="18" fillId="2" borderId="0" xfId="0" applyNumberFormat="1" applyFont="1" applyFill="1" applyProtection="1">
      <protection locked="0"/>
    </xf>
    <xf numFmtId="0" fontId="17" fillId="0" borderId="35" xfId="0" applyFont="1" applyBorder="1" applyAlignment="1" applyProtection="1">
      <alignment vertical="center"/>
      <protection locked="0"/>
    </xf>
    <xf numFmtId="0" fontId="17" fillId="0" borderId="72" xfId="0" applyFont="1" applyBorder="1" applyAlignment="1" applyProtection="1">
      <alignment vertical="center"/>
      <protection locked="0"/>
    </xf>
    <xf numFmtId="0" fontId="17" fillId="0" borderId="74" xfId="0" applyFont="1" applyBorder="1" applyAlignment="1" applyProtection="1">
      <alignment vertical="center"/>
      <protection locked="0"/>
    </xf>
    <xf numFmtId="0" fontId="17" fillId="0" borderId="1" xfId="0" applyFont="1" applyBorder="1" applyAlignment="1" applyProtection="1">
      <alignment vertical="center"/>
      <protection locked="0"/>
    </xf>
    <xf numFmtId="3" fontId="32" fillId="9" borderId="20" xfId="0" applyNumberFormat="1" applyFont="1" applyFill="1" applyBorder="1" applyAlignment="1">
      <alignment horizontal="center" vertical="center"/>
    </xf>
    <xf numFmtId="3" fontId="32" fillId="9" borderId="21" xfId="0" applyNumberFormat="1" applyFont="1" applyFill="1" applyBorder="1" applyAlignment="1">
      <alignment horizontal="center" vertical="center"/>
    </xf>
    <xf numFmtId="44" fontId="32" fillId="9" borderId="21" xfId="0" applyNumberFormat="1" applyFont="1" applyFill="1" applyBorder="1" applyAlignment="1">
      <alignment horizontal="center" vertical="center" wrapText="1"/>
    </xf>
    <xf numFmtId="44" fontId="32" fillId="9" borderId="94" xfId="0" applyNumberFormat="1" applyFont="1" applyFill="1" applyBorder="1" applyAlignment="1">
      <alignment horizontal="center" vertical="center" wrapText="1"/>
    </xf>
    <xf numFmtId="0" fontId="17" fillId="0" borderId="2" xfId="0" applyFont="1" applyBorder="1" applyAlignment="1" applyProtection="1">
      <alignment vertical="center"/>
      <protection locked="0"/>
    </xf>
    <xf numFmtId="0" fontId="17" fillId="0" borderId="55" xfId="0" applyFont="1" applyBorder="1" applyAlignment="1" applyProtection="1">
      <alignment vertical="center"/>
      <protection locked="0"/>
    </xf>
    <xf numFmtId="44" fontId="32" fillId="9" borderId="25" xfId="0" applyNumberFormat="1" applyFont="1" applyFill="1" applyBorder="1" applyAlignment="1">
      <alignment horizontal="left" vertical="center"/>
    </xf>
    <xf numFmtId="0" fontId="17" fillId="0" borderId="86" xfId="0" applyFont="1" applyBorder="1" applyAlignment="1" applyProtection="1">
      <alignment vertical="center"/>
      <protection locked="0"/>
    </xf>
    <xf numFmtId="0" fontId="17" fillId="0" borderId="85" xfId="0" applyFont="1" applyBorder="1" applyAlignment="1" applyProtection="1">
      <alignment vertical="center"/>
      <protection locked="0"/>
    </xf>
    <xf numFmtId="0" fontId="17" fillId="0" borderId="56" xfId="0" applyFont="1" applyBorder="1" applyAlignment="1" applyProtection="1">
      <alignment vertical="center"/>
      <protection locked="0"/>
    </xf>
    <xf numFmtId="44" fontId="21" fillId="23" borderId="20" xfId="0" applyNumberFormat="1" applyFont="1" applyFill="1" applyBorder="1" applyAlignment="1" applyProtection="1">
      <alignment wrapText="1"/>
      <protection locked="0"/>
    </xf>
    <xf numFmtId="0" fontId="21" fillId="0" borderId="23" xfId="0" applyFont="1" applyBorder="1" applyAlignment="1">
      <alignment vertical="center" wrapText="1"/>
    </xf>
    <xf numFmtId="0" fontId="19" fillId="0" borderId="32" xfId="0" applyFont="1" applyBorder="1" applyAlignment="1">
      <alignment vertical="center" wrapText="1"/>
    </xf>
    <xf numFmtId="0" fontId="19" fillId="0" borderId="4" xfId="0" applyFont="1" applyBorder="1" applyAlignment="1">
      <alignment vertical="center" wrapText="1"/>
    </xf>
    <xf numFmtId="44" fontId="21" fillId="23" borderId="20" xfId="0" applyNumberFormat="1" applyFont="1" applyFill="1" applyBorder="1" applyAlignment="1">
      <alignment wrapText="1"/>
    </xf>
    <xf numFmtId="37" fontId="21" fillId="23" borderId="20" xfId="0" applyNumberFormat="1" applyFont="1" applyFill="1" applyBorder="1" applyAlignment="1" applyProtection="1">
      <alignment wrapText="1"/>
      <protection locked="0"/>
    </xf>
    <xf numFmtId="44" fontId="26" fillId="19" borderId="20" xfId="0" applyNumberFormat="1" applyFont="1" applyFill="1" applyBorder="1" applyAlignment="1">
      <alignment wrapText="1"/>
    </xf>
    <xf numFmtId="0" fontId="21" fillId="19" borderId="20" xfId="0" applyFont="1" applyFill="1" applyBorder="1" applyAlignment="1">
      <alignment wrapText="1"/>
    </xf>
    <xf numFmtId="44" fontId="32" fillId="9" borderId="117" xfId="0" applyNumberFormat="1" applyFont="1" applyFill="1" applyBorder="1" applyAlignment="1">
      <alignment horizontal="left" vertical="center"/>
    </xf>
    <xf numFmtId="164" fontId="21" fillId="0" borderId="26" xfId="0" applyNumberFormat="1" applyFont="1" applyBorder="1" applyAlignment="1">
      <alignment horizontal="center" wrapText="1"/>
    </xf>
    <xf numFmtId="0" fontId="21" fillId="0" borderId="2" xfId="0" applyFont="1" applyBorder="1" applyAlignment="1">
      <alignment horizontal="center" wrapText="1"/>
    </xf>
    <xf numFmtId="164" fontId="21" fillId="0" borderId="15" xfId="0" applyNumberFormat="1" applyFont="1" applyBorder="1" applyAlignment="1">
      <alignment horizontal="center" wrapText="1"/>
    </xf>
    <xf numFmtId="164" fontId="21" fillId="0" borderId="4" xfId="0" applyNumberFormat="1" applyFont="1" applyBorder="1" applyAlignment="1">
      <alignment horizontal="center" wrapText="1"/>
    </xf>
    <xf numFmtId="164" fontId="16" fillId="2" borderId="0" xfId="0" applyNumberFormat="1" applyFont="1" applyFill="1" applyAlignment="1">
      <alignment wrapText="1"/>
    </xf>
    <xf numFmtId="44" fontId="28" fillId="2" borderId="0" xfId="0" applyNumberFormat="1" applyFont="1" applyFill="1" applyAlignment="1">
      <alignment horizontal="center" vertical="center" wrapText="1"/>
    </xf>
    <xf numFmtId="164" fontId="21" fillId="2" borderId="0" xfId="0" applyNumberFormat="1" applyFont="1" applyFill="1" applyAlignment="1">
      <alignment horizontal="center" wrapText="1"/>
    </xf>
    <xf numFmtId="37" fontId="29" fillId="2" borderId="0" xfId="0" applyNumberFormat="1" applyFont="1" applyFill="1" applyAlignment="1" applyProtection="1">
      <alignment horizontal="center" wrapText="1"/>
      <protection locked="0"/>
    </xf>
    <xf numFmtId="0" fontId="15" fillId="7" borderId="23" xfId="0" applyFont="1" applyFill="1" applyBorder="1" applyAlignment="1">
      <alignment horizontal="center" vertical="center" wrapText="1"/>
    </xf>
    <xf numFmtId="0" fontId="24" fillId="12" borderId="23" xfId="0" applyFont="1" applyFill="1" applyBorder="1" applyAlignment="1">
      <alignment horizontal="right" vertical="center" wrapText="1"/>
    </xf>
    <xf numFmtId="164" fontId="21" fillId="0" borderId="2" xfId="0" applyNumberFormat="1" applyFont="1" applyBorder="1" applyAlignment="1">
      <alignment horizontal="center" wrapText="1"/>
    </xf>
    <xf numFmtId="0" fontId="16" fillId="2" borderId="0" xfId="0" applyFont="1" applyFill="1" applyAlignment="1">
      <alignment wrapText="1"/>
    </xf>
    <xf numFmtId="0" fontId="21" fillId="2" borderId="0" xfId="0" applyFont="1" applyFill="1" applyAlignment="1">
      <alignment wrapText="1"/>
    </xf>
    <xf numFmtId="164" fontId="21" fillId="0" borderId="35" xfId="0" applyNumberFormat="1" applyFont="1" applyBorder="1" applyAlignment="1">
      <alignment horizontal="center" wrapText="1"/>
    </xf>
    <xf numFmtId="3" fontId="29" fillId="15" borderId="20" xfId="0" applyNumberFormat="1" applyFont="1" applyFill="1" applyBorder="1" applyAlignment="1">
      <alignment horizontal="center" wrapText="1"/>
    </xf>
    <xf numFmtId="0" fontId="32" fillId="2" borderId="0" xfId="0" applyFont="1" applyFill="1" applyProtection="1">
      <protection locked="0"/>
    </xf>
    <xf numFmtId="0" fontId="32" fillId="22" borderId="0" xfId="0" applyFont="1" applyFill="1" applyProtection="1">
      <protection locked="0"/>
    </xf>
    <xf numFmtId="0" fontId="17" fillId="2" borderId="0" xfId="0" applyFont="1" applyFill="1" applyAlignment="1" applyProtection="1">
      <alignment wrapText="1"/>
      <protection locked="0"/>
    </xf>
    <xf numFmtId="0" fontId="17" fillId="2" borderId="0" xfId="0" applyFont="1" applyFill="1" applyAlignment="1" applyProtection="1">
      <alignment horizontal="center"/>
      <protection locked="0"/>
    </xf>
    <xf numFmtId="0" fontId="17" fillId="2" borderId="0" xfId="0" applyFont="1" applyFill="1" applyProtection="1">
      <protection locked="0"/>
    </xf>
    <xf numFmtId="4" fontId="32" fillId="2" borderId="69" xfId="0" applyNumberFormat="1" applyFont="1" applyFill="1" applyBorder="1" applyProtection="1">
      <protection locked="0"/>
    </xf>
    <xf numFmtId="0" fontId="32" fillId="2" borderId="70" xfId="0" applyFont="1" applyFill="1" applyBorder="1" applyProtection="1">
      <protection locked="0"/>
    </xf>
    <xf numFmtId="0" fontId="32" fillId="0" borderId="0" xfId="0" applyFont="1" applyProtection="1">
      <protection locked="0"/>
    </xf>
    <xf numFmtId="0" fontId="32" fillId="2" borderId="0" xfId="0" applyFont="1" applyFill="1" applyAlignment="1" applyProtection="1">
      <alignment horizontal="left" vertical="top" wrapText="1"/>
      <protection locked="0"/>
    </xf>
    <xf numFmtId="4" fontId="32" fillId="2" borderId="0" xfId="0" applyNumberFormat="1" applyFont="1" applyFill="1" applyProtection="1">
      <protection locked="0"/>
    </xf>
    <xf numFmtId="37" fontId="29" fillId="21" borderId="20" xfId="0" applyNumberFormat="1" applyFont="1" applyFill="1" applyBorder="1" applyAlignment="1">
      <alignment horizontal="center" wrapText="1"/>
    </xf>
    <xf numFmtId="37" fontId="29" fillId="15" borderId="20" xfId="0" applyNumberFormat="1" applyFont="1" applyFill="1" applyBorder="1" applyAlignment="1">
      <alignment horizontal="center" wrapText="1"/>
    </xf>
    <xf numFmtId="37" fontId="29" fillId="10" borderId="20" xfId="0" applyNumberFormat="1" applyFont="1" applyFill="1" applyBorder="1" applyAlignment="1">
      <alignment horizontal="center" wrapText="1"/>
    </xf>
    <xf numFmtId="0" fontId="17" fillId="10" borderId="41" xfId="0" applyFont="1" applyFill="1" applyBorder="1" applyAlignment="1" applyProtection="1">
      <alignment horizontal="center"/>
      <protection locked="0"/>
    </xf>
    <xf numFmtId="0" fontId="17" fillId="10" borderId="42" xfId="0" applyFont="1" applyFill="1" applyBorder="1" applyAlignment="1" applyProtection="1">
      <alignment horizontal="center"/>
      <protection locked="0"/>
    </xf>
    <xf numFmtId="0" fontId="32" fillId="10" borderId="20" xfId="0" applyFont="1" applyFill="1" applyBorder="1" applyAlignment="1" applyProtection="1">
      <alignment horizontal="center" vertical="center" wrapText="1"/>
      <protection locked="0"/>
    </xf>
    <xf numFmtId="0" fontId="32" fillId="10" borderId="47" xfId="0" applyFont="1" applyFill="1" applyBorder="1" applyAlignment="1" applyProtection="1">
      <alignment horizontal="center" vertical="center" wrapText="1"/>
      <protection locked="0"/>
    </xf>
    <xf numFmtId="0" fontId="17" fillId="10" borderId="50" xfId="0" applyFont="1" applyFill="1" applyBorder="1" applyAlignment="1" applyProtection="1">
      <alignment horizontal="center"/>
      <protection locked="0"/>
    </xf>
    <xf numFmtId="0" fontId="17" fillId="10" borderId="102" xfId="0" applyFont="1" applyFill="1" applyBorder="1" applyAlignment="1" applyProtection="1">
      <alignment horizontal="center"/>
      <protection locked="0"/>
    </xf>
    <xf numFmtId="0" fontId="17" fillId="10" borderId="109" xfId="0" applyFont="1" applyFill="1" applyBorder="1" applyAlignment="1" applyProtection="1">
      <alignment horizontal="center"/>
      <protection locked="0"/>
    </xf>
    <xf numFmtId="0" fontId="17" fillId="15" borderId="109" xfId="0" applyFont="1" applyFill="1" applyBorder="1" applyAlignment="1" applyProtection="1">
      <alignment horizontal="center"/>
      <protection locked="0"/>
    </xf>
    <xf numFmtId="0" fontId="17" fillId="15" borderId="102" xfId="0" applyFont="1" applyFill="1" applyBorder="1" applyAlignment="1" applyProtection="1">
      <alignment horizontal="center"/>
      <protection locked="0"/>
    </xf>
    <xf numFmtId="0" fontId="32" fillId="15" borderId="20" xfId="0" applyFont="1" applyFill="1" applyBorder="1" applyAlignment="1" applyProtection="1">
      <alignment horizontal="center" vertical="center" wrapText="1"/>
      <protection locked="0"/>
    </xf>
    <xf numFmtId="0" fontId="32" fillId="15" borderId="47" xfId="0" applyFont="1" applyFill="1" applyBorder="1" applyAlignment="1" applyProtection="1">
      <alignment horizontal="center" vertical="center" wrapText="1"/>
      <protection locked="0"/>
    </xf>
    <xf numFmtId="0" fontId="17" fillId="15" borderId="50" xfId="0" applyFont="1" applyFill="1" applyBorder="1" applyAlignment="1" applyProtection="1">
      <alignment horizontal="center"/>
      <protection locked="0"/>
    </xf>
    <xf numFmtId="44" fontId="21" fillId="24" borderId="20" xfId="0" applyNumberFormat="1" applyFont="1" applyFill="1" applyBorder="1" applyAlignment="1">
      <alignment wrapText="1"/>
    </xf>
    <xf numFmtId="44" fontId="21" fillId="0" borderId="20" xfId="0" applyNumberFormat="1" applyFont="1" applyBorder="1" applyAlignment="1">
      <alignment wrapText="1"/>
    </xf>
    <xf numFmtId="0" fontId="17" fillId="15" borderId="41" xfId="0" applyFont="1" applyFill="1" applyBorder="1" applyAlignment="1" applyProtection="1">
      <alignment horizontal="center"/>
      <protection locked="0"/>
    </xf>
    <xf numFmtId="0" fontId="17" fillId="15" borderId="42" xfId="0" applyFont="1" applyFill="1" applyBorder="1" applyAlignment="1" applyProtection="1">
      <alignment horizontal="center"/>
      <protection locked="0"/>
    </xf>
    <xf numFmtId="0" fontId="17" fillId="0" borderId="32" xfId="0" applyFont="1" applyBorder="1" applyAlignment="1" applyProtection="1">
      <alignment vertical="center"/>
      <protection locked="0"/>
    </xf>
    <xf numFmtId="0" fontId="17" fillId="0" borderId="4" xfId="0" applyFont="1" applyBorder="1" applyAlignment="1" applyProtection="1">
      <alignment vertical="center"/>
      <protection locked="0"/>
    </xf>
    <xf numFmtId="0" fontId="17" fillId="0" borderId="2" xfId="0" applyFont="1" applyBorder="1" applyAlignment="1" applyProtection="1">
      <alignment vertical="center" wrapText="1"/>
      <protection locked="0"/>
    </xf>
    <xf numFmtId="0" fontId="17" fillId="0" borderId="1" xfId="0" applyFont="1" applyBorder="1" applyAlignment="1" applyProtection="1">
      <alignment vertical="center" wrapText="1"/>
      <protection locked="0"/>
    </xf>
    <xf numFmtId="0" fontId="17" fillId="0" borderId="26" xfId="0" applyFont="1" applyBorder="1" applyAlignment="1" applyProtection="1">
      <alignment vertical="center" wrapText="1"/>
      <protection locked="0"/>
    </xf>
    <xf numFmtId="0" fontId="17" fillId="10" borderId="119" xfId="0" applyFont="1" applyFill="1" applyBorder="1" applyAlignment="1" applyProtection="1">
      <alignment horizontal="center"/>
      <protection locked="0"/>
    </xf>
    <xf numFmtId="0" fontId="17" fillId="10" borderId="120" xfId="0" applyFont="1" applyFill="1" applyBorder="1" applyAlignment="1" applyProtection="1">
      <alignment horizontal="center"/>
      <protection locked="0"/>
    </xf>
    <xf numFmtId="44" fontId="32" fillId="9" borderId="20" xfId="0" applyNumberFormat="1" applyFont="1" applyFill="1" applyBorder="1" applyAlignment="1">
      <alignment horizontal="center" vertical="center" wrapText="1"/>
    </xf>
    <xf numFmtId="44" fontId="32" fillId="9" borderId="47" xfId="0" applyNumberFormat="1" applyFont="1" applyFill="1" applyBorder="1" applyAlignment="1">
      <alignment horizontal="center" vertical="center" wrapText="1"/>
    </xf>
    <xf numFmtId="1" fontId="21" fillId="0" borderId="20" xfId="0" applyNumberFormat="1" applyFont="1" applyBorder="1" applyAlignment="1">
      <alignment wrapText="1"/>
    </xf>
    <xf numFmtId="1" fontId="21" fillId="0" borderId="20" xfId="0" applyNumberFormat="1" applyFont="1" applyBorder="1" applyAlignment="1" applyProtection="1">
      <alignment wrapText="1"/>
      <protection locked="0"/>
    </xf>
    <xf numFmtId="1" fontId="21" fillId="12" borderId="20" xfId="0" applyNumberFormat="1" applyFont="1" applyFill="1" applyBorder="1" applyAlignment="1">
      <alignment wrapText="1"/>
    </xf>
    <xf numFmtId="0" fontId="23" fillId="2" borderId="0" xfId="0" applyFont="1" applyFill="1" applyAlignment="1">
      <alignment horizontal="center" vertical="center"/>
    </xf>
    <xf numFmtId="0" fontId="23" fillId="3" borderId="0" xfId="0" applyFont="1" applyFill="1" applyAlignment="1">
      <alignment horizontal="right" vertical="center"/>
    </xf>
    <xf numFmtId="0" fontId="0" fillId="2" borderId="7" xfId="0" applyFill="1" applyBorder="1" applyAlignment="1">
      <alignment vertical="top" wrapText="1"/>
    </xf>
    <xf numFmtId="0" fontId="0" fillId="0" borderId="1" xfId="0" applyBorder="1" applyAlignment="1">
      <alignment horizontal="left"/>
    </xf>
    <xf numFmtId="44" fontId="35" fillId="2" borderId="7" xfId="0" applyNumberFormat="1" applyFont="1" applyFill="1" applyBorder="1" applyAlignment="1">
      <alignment horizontal="left"/>
    </xf>
    <xf numFmtId="44" fontId="35" fillId="2" borderId="0" xfId="0" applyNumberFormat="1" applyFont="1" applyFill="1" applyAlignment="1">
      <alignment horizontal="left"/>
    </xf>
    <xf numFmtId="44" fontId="35" fillId="2" borderId="8" xfId="0" applyNumberFormat="1" applyFont="1" applyFill="1" applyBorder="1" applyAlignment="1">
      <alignment horizontal="left"/>
    </xf>
    <xf numFmtId="44" fontId="0" fillId="2" borderId="0" xfId="0" applyNumberFormat="1" applyFill="1" applyAlignment="1">
      <alignment horizontal="left" vertical="top" wrapText="1"/>
    </xf>
    <xf numFmtId="44" fontId="0" fillId="2" borderId="8" xfId="0" applyNumberFormat="1" applyFill="1" applyBorder="1" applyAlignment="1">
      <alignment horizontal="left" vertical="top"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Alignment="1">
      <alignment horizontal="left" vertical="top" wrapText="1"/>
    </xf>
    <xf numFmtId="0" fontId="2" fillId="2" borderId="18"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6" xfId="0" applyFont="1" applyFill="1" applyBorder="1" applyAlignment="1">
      <alignment horizontal="left" vertical="top" wrapText="1"/>
    </xf>
    <xf numFmtId="0" fontId="0" fillId="2" borderId="8" xfId="0" applyFill="1" applyBorder="1" applyAlignment="1">
      <alignment horizontal="left" vertical="top" wrapText="1"/>
    </xf>
    <xf numFmtId="0" fontId="35" fillId="2" borderId="7" xfId="0" applyFont="1" applyFill="1" applyBorder="1" applyAlignment="1">
      <alignment horizontal="left" vertical="top" wrapText="1"/>
    </xf>
    <xf numFmtId="0" fontId="35" fillId="2" borderId="0" xfId="0" applyFont="1" applyFill="1" applyAlignment="1">
      <alignment horizontal="left" vertical="top" wrapText="1"/>
    </xf>
    <xf numFmtId="0" fontId="35" fillId="2" borderId="8" xfId="0" applyFont="1" applyFill="1" applyBorder="1" applyAlignment="1">
      <alignment horizontal="left" vertical="top" wrapText="1"/>
    </xf>
    <xf numFmtId="0" fontId="21" fillId="13" borderId="20" xfId="0" applyFont="1" applyFill="1" applyBorder="1" applyAlignment="1">
      <alignment horizontal="center" wrapText="1"/>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 xfId="0" applyFont="1" applyBorder="1" applyAlignment="1">
      <alignment horizontal="center" vertical="center"/>
    </xf>
    <xf numFmtId="0" fontId="23" fillId="0" borderId="87"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16" fillId="14" borderId="20" xfId="0" applyFont="1" applyFill="1" applyBorder="1" applyAlignment="1">
      <alignment horizontal="center" vertical="center" wrapText="1"/>
    </xf>
    <xf numFmtId="0" fontId="23" fillId="2" borderId="51" xfId="0" applyFont="1" applyFill="1" applyBorder="1" applyAlignment="1">
      <alignment horizontal="center" vertical="center"/>
    </xf>
    <xf numFmtId="0" fontId="23" fillId="2" borderId="0" xfId="0" applyFont="1" applyFill="1" applyAlignment="1">
      <alignment horizontal="center" vertical="center"/>
    </xf>
    <xf numFmtId="0" fontId="23" fillId="3" borderId="0" xfId="0" applyFont="1" applyFill="1" applyAlignment="1">
      <alignment horizontal="left" vertical="center"/>
    </xf>
    <xf numFmtId="0" fontId="21" fillId="13" borderId="23" xfId="0" applyFont="1" applyFill="1" applyBorder="1" applyAlignment="1">
      <alignment horizontal="center" wrapText="1"/>
    </xf>
    <xf numFmtId="0" fontId="21" fillId="13" borderId="24" xfId="0" applyFont="1" applyFill="1" applyBorder="1" applyAlignment="1">
      <alignment horizontal="center" wrapText="1"/>
    </xf>
    <xf numFmtId="0" fontId="21" fillId="13" borderId="25" xfId="0" applyFont="1" applyFill="1" applyBorder="1" applyAlignment="1">
      <alignment horizontal="center" wrapText="1"/>
    </xf>
    <xf numFmtId="1" fontId="21" fillId="23" borderId="23" xfId="0" applyNumberFormat="1" applyFont="1" applyFill="1" applyBorder="1" applyAlignment="1">
      <alignment horizontal="center" wrapText="1"/>
    </xf>
    <xf numFmtId="1" fontId="21" fillId="23" borderId="25" xfId="0" applyNumberFormat="1" applyFont="1" applyFill="1" applyBorder="1" applyAlignment="1">
      <alignment horizontal="center" wrapText="1"/>
    </xf>
    <xf numFmtId="0" fontId="23" fillId="0" borderId="28" xfId="0" applyFont="1" applyBorder="1" applyAlignment="1">
      <alignment horizontal="center" vertical="center"/>
    </xf>
    <xf numFmtId="0" fontId="23" fillId="0" borderId="29" xfId="0" applyFont="1" applyBorder="1" applyAlignment="1">
      <alignment horizontal="center" vertical="center"/>
    </xf>
    <xf numFmtId="164" fontId="16" fillId="11" borderId="23" xfId="0" applyNumberFormat="1" applyFont="1" applyFill="1" applyBorder="1" applyAlignment="1">
      <alignment horizontal="center" wrapText="1"/>
    </xf>
    <xf numFmtId="164" fontId="16" fillId="11" borderId="24" xfId="0" applyNumberFormat="1" applyFont="1" applyFill="1" applyBorder="1" applyAlignment="1">
      <alignment horizontal="center" wrapText="1"/>
    </xf>
    <xf numFmtId="164" fontId="16" fillId="11" borderId="25" xfId="0" applyNumberFormat="1" applyFont="1" applyFill="1" applyBorder="1" applyAlignment="1">
      <alignment horizontal="center" wrapText="1"/>
    </xf>
    <xf numFmtId="0" fontId="16" fillId="11" borderId="23" xfId="0" applyFont="1" applyFill="1" applyBorder="1" applyAlignment="1">
      <alignment horizontal="center" wrapText="1"/>
    </xf>
    <xf numFmtId="0" fontId="16" fillId="11" borderId="24" xfId="0" applyFont="1" applyFill="1" applyBorder="1" applyAlignment="1">
      <alignment horizontal="center" wrapText="1"/>
    </xf>
    <xf numFmtId="0" fontId="16" fillId="11" borderId="25" xfId="0" applyFont="1" applyFill="1" applyBorder="1" applyAlignment="1">
      <alignment horizontal="center" wrapText="1"/>
    </xf>
    <xf numFmtId="0" fontId="16" fillId="21" borderId="23" xfId="0" applyFont="1" applyFill="1" applyBorder="1" applyAlignment="1">
      <alignment horizontal="center" wrapText="1"/>
    </xf>
    <xf numFmtId="0" fontId="16" fillId="21" borderId="24" xfId="0" applyFont="1" applyFill="1" applyBorder="1" applyAlignment="1">
      <alignment horizontal="center" wrapText="1"/>
    </xf>
    <xf numFmtId="0" fontId="16" fillId="21" borderId="25" xfId="0" applyFont="1" applyFill="1" applyBorder="1" applyAlignment="1">
      <alignment horizontal="center" wrapText="1"/>
    </xf>
    <xf numFmtId="164" fontId="16" fillId="11" borderId="20" xfId="0" applyNumberFormat="1" applyFont="1" applyFill="1" applyBorder="1" applyAlignment="1">
      <alignment horizontal="center" wrapText="1"/>
    </xf>
    <xf numFmtId="0" fontId="21" fillId="13" borderId="118" xfId="0" applyFont="1" applyFill="1" applyBorder="1" applyAlignment="1">
      <alignment horizontal="center" wrapText="1"/>
    </xf>
    <xf numFmtId="0" fontId="16" fillId="21" borderId="20" xfId="0" applyFont="1" applyFill="1" applyBorder="1" applyAlignment="1">
      <alignment horizontal="center" wrapText="1"/>
    </xf>
    <xf numFmtId="0" fontId="29" fillId="13" borderId="20" xfId="0" applyFont="1" applyFill="1" applyBorder="1" applyAlignment="1">
      <alignment horizontal="center" wrapText="1"/>
    </xf>
    <xf numFmtId="0" fontId="16" fillId="14" borderId="23" xfId="0" applyFont="1" applyFill="1" applyBorder="1" applyAlignment="1">
      <alignment horizontal="center" vertical="center" wrapText="1"/>
    </xf>
    <xf numFmtId="0" fontId="16" fillId="14" borderId="24" xfId="0" applyFont="1" applyFill="1" applyBorder="1" applyAlignment="1">
      <alignment horizontal="center" vertical="center" wrapText="1"/>
    </xf>
    <xf numFmtId="0" fontId="16" fillId="14" borderId="25" xfId="0" applyFont="1" applyFill="1" applyBorder="1" applyAlignment="1">
      <alignment horizontal="center" vertical="center" wrapText="1"/>
    </xf>
    <xf numFmtId="0" fontId="23" fillId="0" borderId="30" xfId="0" applyFont="1" applyBorder="1" applyAlignment="1">
      <alignment horizontal="center" vertical="center"/>
    </xf>
    <xf numFmtId="0" fontId="21" fillId="23" borderId="23" xfId="0" applyFont="1" applyFill="1" applyBorder="1" applyAlignment="1">
      <alignment horizontal="center" wrapText="1"/>
    </xf>
    <xf numFmtId="0" fontId="21" fillId="23" borderId="25" xfId="0" applyFont="1" applyFill="1" applyBorder="1" applyAlignment="1">
      <alignment horizontal="center" wrapText="1"/>
    </xf>
    <xf numFmtId="0" fontId="17" fillId="2" borderId="0" xfId="0" applyFont="1" applyFill="1" applyAlignment="1" applyProtection="1">
      <alignment horizontal="center" vertical="top" wrapText="1"/>
      <protection locked="0"/>
    </xf>
    <xf numFmtId="0" fontId="17" fillId="2" borderId="0" xfId="0" applyFont="1" applyFill="1" applyAlignment="1" applyProtection="1">
      <alignment horizontal="center" vertical="top"/>
      <protection locked="0"/>
    </xf>
    <xf numFmtId="0" fontId="17" fillId="2" borderId="0" xfId="0" applyFont="1" applyFill="1" applyAlignment="1" applyProtection="1">
      <alignment horizontal="right"/>
      <protection locked="0"/>
    </xf>
    <xf numFmtId="0" fontId="17" fillId="9" borderId="51" xfId="0" applyFont="1" applyFill="1" applyBorder="1" applyAlignment="1" applyProtection="1">
      <alignment horizontal="left" wrapText="1"/>
      <protection locked="0"/>
    </xf>
    <xf numFmtId="0" fontId="17" fillId="9" borderId="24" xfId="0" applyFont="1" applyFill="1" applyBorder="1" applyAlignment="1" applyProtection="1">
      <alignment horizontal="left" wrapText="1"/>
      <protection locked="0"/>
    </xf>
    <xf numFmtId="0" fontId="17" fillId="11" borderId="89" xfId="0" applyFont="1" applyFill="1" applyBorder="1" applyAlignment="1" applyProtection="1">
      <alignment horizontal="left" vertical="center"/>
      <protection locked="0"/>
    </xf>
    <xf numFmtId="0" fontId="17" fillId="11" borderId="90" xfId="0" applyFont="1" applyFill="1" applyBorder="1" applyAlignment="1" applyProtection="1">
      <alignment horizontal="left" vertical="center"/>
      <protection locked="0"/>
    </xf>
    <xf numFmtId="0" fontId="32" fillId="10" borderId="45" xfId="0" applyFont="1" applyFill="1" applyBorder="1" applyAlignment="1" applyProtection="1">
      <alignment horizontal="left" vertical="center" wrapText="1"/>
      <protection locked="0"/>
    </xf>
    <xf numFmtId="0" fontId="32" fillId="10" borderId="96" xfId="0" applyFont="1" applyFill="1" applyBorder="1" applyAlignment="1" applyProtection="1">
      <alignment horizontal="left" vertical="center" wrapText="1"/>
      <protection locked="0"/>
    </xf>
    <xf numFmtId="0" fontId="17" fillId="10" borderId="97" xfId="0" applyFont="1" applyFill="1" applyBorder="1" applyAlignment="1" applyProtection="1">
      <alignment horizontal="center" vertical="center" wrapText="1"/>
      <protection locked="0"/>
    </xf>
    <xf numFmtId="0" fontId="17" fillId="10" borderId="51" xfId="0" applyFont="1" applyFill="1" applyBorder="1" applyAlignment="1" applyProtection="1">
      <alignment horizontal="center" vertical="center" wrapText="1"/>
      <protection locked="0"/>
    </xf>
    <xf numFmtId="0" fontId="17" fillId="10" borderId="64" xfId="0" applyFont="1" applyFill="1" applyBorder="1" applyAlignment="1" applyProtection="1">
      <alignment horizontal="center" vertical="center" wrapText="1"/>
      <protection locked="0"/>
    </xf>
    <xf numFmtId="0" fontId="32" fillId="10" borderId="65" xfId="0" applyFont="1" applyFill="1" applyBorder="1" applyAlignment="1" applyProtection="1">
      <alignment horizontal="center" vertical="center" wrapText="1"/>
      <protection locked="0"/>
    </xf>
    <xf numFmtId="0" fontId="32" fillId="10" borderId="51" xfId="0" applyFont="1" applyFill="1" applyBorder="1" applyAlignment="1" applyProtection="1">
      <alignment horizontal="center" vertical="center" wrapText="1"/>
      <protection locked="0"/>
    </xf>
    <xf numFmtId="0" fontId="32" fillId="10" borderId="64" xfId="0" applyFont="1" applyFill="1" applyBorder="1" applyAlignment="1" applyProtection="1">
      <alignment horizontal="center" vertical="center" wrapText="1"/>
      <protection locked="0"/>
    </xf>
    <xf numFmtId="0" fontId="32" fillId="10" borderId="65" xfId="0" applyFont="1" applyFill="1" applyBorder="1" applyAlignment="1" applyProtection="1">
      <alignment horizontal="left" vertical="center" wrapText="1"/>
      <protection locked="0"/>
    </xf>
    <xf numFmtId="0" fontId="32" fillId="10" borderId="64" xfId="0" applyFont="1" applyFill="1" applyBorder="1" applyAlignment="1" applyProtection="1">
      <alignment horizontal="left" vertical="center" wrapText="1"/>
      <protection locked="0"/>
    </xf>
    <xf numFmtId="0" fontId="32" fillId="10" borderId="51" xfId="0" applyFont="1" applyFill="1" applyBorder="1" applyAlignment="1" applyProtection="1">
      <alignment horizontal="left" vertical="center" wrapText="1"/>
      <protection locked="0"/>
    </xf>
    <xf numFmtId="0" fontId="32" fillId="10" borderId="20" xfId="0" applyFont="1" applyFill="1" applyBorder="1" applyAlignment="1" applyProtection="1">
      <alignment horizontal="left" vertical="center" wrapText="1"/>
      <protection locked="0"/>
    </xf>
    <xf numFmtId="0" fontId="32" fillId="10" borderId="66" xfId="0" applyFont="1" applyFill="1" applyBorder="1" applyAlignment="1" applyProtection="1">
      <alignment horizontal="left" vertical="center" wrapText="1"/>
      <protection locked="0"/>
    </xf>
    <xf numFmtId="0" fontId="32" fillId="10" borderId="98" xfId="0" applyFont="1" applyFill="1" applyBorder="1" applyAlignment="1" applyProtection="1">
      <alignment horizontal="left" vertical="center" wrapText="1"/>
      <protection locked="0"/>
    </xf>
    <xf numFmtId="0" fontId="17" fillId="0" borderId="91" xfId="0" applyFont="1" applyBorder="1" applyAlignment="1" applyProtection="1">
      <alignment horizontal="left" vertical="center" wrapText="1"/>
      <protection locked="0"/>
    </xf>
    <xf numFmtId="0" fontId="17" fillId="0" borderId="36" xfId="0" applyFont="1" applyBorder="1" applyAlignment="1" applyProtection="1">
      <alignment horizontal="left" vertical="center" wrapText="1"/>
      <protection locked="0"/>
    </xf>
    <xf numFmtId="0" fontId="17" fillId="0" borderId="93"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10" borderId="95" xfId="0" applyFont="1" applyFill="1" applyBorder="1" applyAlignment="1" applyProtection="1">
      <alignment horizontal="left" vertical="center" wrapText="1"/>
      <protection locked="0"/>
    </xf>
    <xf numFmtId="0" fontId="17" fillId="10" borderId="59" xfId="0" applyFont="1" applyFill="1" applyBorder="1" applyAlignment="1" applyProtection="1">
      <alignment horizontal="left" vertical="center" wrapText="1"/>
      <protection locked="0"/>
    </xf>
    <xf numFmtId="0" fontId="17" fillId="10" borderId="60" xfId="0" applyFont="1" applyFill="1" applyBorder="1" applyAlignment="1" applyProtection="1">
      <alignment horizontal="left" vertical="center" wrapText="1"/>
      <protection locked="0"/>
    </xf>
    <xf numFmtId="0" fontId="32" fillId="10" borderId="61" xfId="0" applyFont="1" applyFill="1" applyBorder="1" applyAlignment="1" applyProtection="1">
      <alignment horizontal="left" vertical="center" wrapText="1"/>
      <protection locked="0"/>
    </xf>
    <xf numFmtId="0" fontId="32" fillId="10" borderId="59" xfId="0" applyFont="1" applyFill="1" applyBorder="1" applyAlignment="1" applyProtection="1">
      <alignment horizontal="left" vertical="center" wrapText="1"/>
      <protection locked="0"/>
    </xf>
    <xf numFmtId="0" fontId="17" fillId="10" borderId="62" xfId="0" applyFont="1" applyFill="1" applyBorder="1" applyAlignment="1" applyProtection="1">
      <alignment horizontal="center"/>
      <protection locked="0"/>
    </xf>
    <xf numFmtId="0" fontId="17" fillId="10" borderId="33" xfId="0" applyFont="1" applyFill="1" applyBorder="1" applyAlignment="1" applyProtection="1">
      <alignment horizontal="center"/>
      <protection locked="0"/>
    </xf>
    <xf numFmtId="0" fontId="17" fillId="10" borderId="34" xfId="0" applyFont="1" applyFill="1" applyBorder="1" applyAlignment="1" applyProtection="1">
      <alignment horizontal="center"/>
      <protection locked="0"/>
    </xf>
    <xf numFmtId="0" fontId="32" fillId="10" borderId="21" xfId="0" applyFont="1" applyFill="1" applyBorder="1" applyAlignment="1" applyProtection="1">
      <alignment horizontal="left" vertical="center" wrapText="1"/>
      <protection locked="0"/>
    </xf>
    <xf numFmtId="0" fontId="17" fillId="0" borderId="68" xfId="0"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17" fillId="0" borderId="91" xfId="0" applyFont="1" applyBorder="1" applyAlignment="1" applyProtection="1">
      <alignment horizontal="left" vertical="center"/>
      <protection locked="0"/>
    </xf>
    <xf numFmtId="0" fontId="17" fillId="0" borderId="36" xfId="0" applyFont="1" applyBorder="1" applyAlignment="1" applyProtection="1">
      <alignment horizontal="left" vertical="center"/>
      <protection locked="0"/>
    </xf>
    <xf numFmtId="0" fontId="17" fillId="0" borderId="93"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17" fillId="2" borderId="52" xfId="0" applyFont="1" applyFill="1" applyBorder="1" applyAlignment="1" applyProtection="1">
      <alignment horizontal="right" vertical="center"/>
      <protection locked="0"/>
    </xf>
    <xf numFmtId="0" fontId="17" fillId="2" borderId="67" xfId="0" applyFont="1" applyFill="1" applyBorder="1" applyAlignment="1" applyProtection="1">
      <alignment horizontal="right" vertical="center"/>
      <protection locked="0"/>
    </xf>
    <xf numFmtId="0" fontId="17" fillId="2" borderId="0" xfId="0" applyFont="1" applyFill="1" applyAlignment="1" applyProtection="1">
      <alignment horizontal="right" vertical="center"/>
      <protection locked="0"/>
    </xf>
    <xf numFmtId="0" fontId="17" fillId="2" borderId="63" xfId="0" applyFont="1" applyFill="1" applyBorder="1" applyAlignment="1" applyProtection="1">
      <alignment horizontal="right" vertical="center"/>
      <protection locked="0"/>
    </xf>
    <xf numFmtId="44" fontId="32" fillId="9" borderId="48" xfId="0" applyNumberFormat="1" applyFont="1" applyFill="1" applyBorder="1" applyAlignment="1">
      <alignment horizontal="center" vertical="center"/>
    </xf>
    <xf numFmtId="44" fontId="32" fillId="9" borderId="21" xfId="0" applyNumberFormat="1" applyFont="1" applyFill="1" applyBorder="1" applyAlignment="1">
      <alignment horizontal="center" vertical="center"/>
    </xf>
    <xf numFmtId="44" fontId="32" fillId="9" borderId="92" xfId="0" applyNumberFormat="1" applyFont="1" applyFill="1" applyBorder="1" applyAlignment="1">
      <alignment horizontal="center" vertical="center"/>
    </xf>
    <xf numFmtId="44" fontId="32" fillId="9" borderId="94" xfId="0" applyNumberFormat="1" applyFont="1" applyFill="1" applyBorder="1" applyAlignment="1">
      <alignment horizontal="center" vertical="center"/>
    </xf>
    <xf numFmtId="0" fontId="17" fillId="0" borderId="99" xfId="0" applyFont="1" applyBorder="1" applyAlignment="1" applyProtection="1">
      <alignment horizontal="left" vertical="center" wrapText="1"/>
      <protection locked="0"/>
    </xf>
    <xf numFmtId="0" fontId="17" fillId="0" borderId="52" xfId="0" applyFont="1" applyBorder="1" applyAlignment="1" applyProtection="1">
      <alignment horizontal="left" vertical="center" wrapText="1"/>
      <protection locked="0"/>
    </xf>
    <xf numFmtId="0" fontId="17" fillId="0" borderId="71" xfId="0" applyFont="1" applyBorder="1" applyAlignment="1" applyProtection="1">
      <alignment horizontal="left" vertical="center" wrapText="1"/>
      <protection locked="0"/>
    </xf>
    <xf numFmtId="0" fontId="17" fillId="0" borderId="38" xfId="0" applyFont="1" applyBorder="1" applyAlignment="1" applyProtection="1">
      <alignment horizontal="left" vertical="center" wrapText="1"/>
      <protection locked="0"/>
    </xf>
    <xf numFmtId="0" fontId="17" fillId="0" borderId="97" xfId="0" applyFont="1" applyBorder="1" applyAlignment="1" applyProtection="1">
      <alignment horizontal="left" vertical="center" wrapText="1"/>
      <protection locked="0"/>
    </xf>
    <xf numFmtId="0" fontId="17" fillId="0" borderId="51" xfId="0" applyFont="1" applyBorder="1" applyAlignment="1" applyProtection="1">
      <alignment horizontal="left" vertical="center" wrapText="1"/>
      <protection locked="0"/>
    </xf>
    <xf numFmtId="0" fontId="17" fillId="0" borderId="73" xfId="0" applyFont="1" applyBorder="1" applyAlignment="1" applyProtection="1">
      <alignment horizontal="left" vertical="center" wrapText="1"/>
      <protection locked="0"/>
    </xf>
    <xf numFmtId="0" fontId="17" fillId="0" borderId="114" xfId="0" applyFont="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11" borderId="100" xfId="0" applyFont="1" applyFill="1" applyBorder="1" applyAlignment="1" applyProtection="1">
      <alignment horizontal="left" vertical="center"/>
      <protection locked="0"/>
    </xf>
    <xf numFmtId="0" fontId="17" fillId="11" borderId="50" xfId="0" applyFont="1" applyFill="1" applyBorder="1" applyAlignment="1" applyProtection="1">
      <alignment horizontal="left" vertical="center"/>
      <protection locked="0"/>
    </xf>
    <xf numFmtId="0" fontId="17" fillId="11" borderId="101" xfId="0" applyFont="1" applyFill="1" applyBorder="1" applyAlignment="1" applyProtection="1">
      <alignment horizontal="left" vertical="center"/>
      <protection locked="0"/>
    </xf>
    <xf numFmtId="0" fontId="17" fillId="0" borderId="99" xfId="0" applyFont="1" applyBorder="1" applyAlignment="1" applyProtection="1">
      <alignment horizontal="left" vertical="center"/>
      <protection locked="0"/>
    </xf>
    <xf numFmtId="0" fontId="17" fillId="0" borderId="52" xfId="0" applyFont="1" applyBorder="1" applyAlignment="1" applyProtection="1">
      <alignment horizontal="left" vertical="center"/>
      <protection locked="0"/>
    </xf>
    <xf numFmtId="0" fontId="17" fillId="0" borderId="97" xfId="0" applyFont="1" applyBorder="1" applyAlignment="1" applyProtection="1">
      <alignment horizontal="left" vertical="center"/>
      <protection locked="0"/>
    </xf>
    <xf numFmtId="0" fontId="17" fillId="0" borderId="51" xfId="0" applyFont="1" applyBorder="1" applyAlignment="1" applyProtection="1">
      <alignment horizontal="left" vertical="center"/>
      <protection locked="0"/>
    </xf>
    <xf numFmtId="0" fontId="17" fillId="0" borderId="54" xfId="0" applyFont="1" applyBorder="1" applyAlignment="1" applyProtection="1">
      <alignment horizontal="left" vertical="center"/>
      <protection locked="0"/>
    </xf>
    <xf numFmtId="0" fontId="17" fillId="0" borderId="19" xfId="0" applyFont="1" applyBorder="1" applyAlignment="1" applyProtection="1">
      <alignment horizontal="left" vertical="center"/>
      <protection locked="0"/>
    </xf>
    <xf numFmtId="0" fontId="17" fillId="0" borderId="113" xfId="0" applyFont="1" applyBorder="1" applyAlignment="1" applyProtection="1">
      <alignment horizontal="left" vertical="center"/>
      <protection locked="0"/>
    </xf>
    <xf numFmtId="0" fontId="17" fillId="0" borderId="34" xfId="0" applyFont="1" applyBorder="1" applyAlignment="1" applyProtection="1">
      <alignment horizontal="left" vertical="center"/>
      <protection locked="0"/>
    </xf>
    <xf numFmtId="0" fontId="17" fillId="0" borderId="39" xfId="0" applyFont="1" applyBorder="1" applyAlignment="1" applyProtection="1">
      <alignment horizontal="left" vertical="center"/>
      <protection locked="0"/>
    </xf>
    <xf numFmtId="0" fontId="32" fillId="0" borderId="99" xfId="0" applyFont="1" applyBorder="1" applyAlignment="1" applyProtection="1">
      <alignment horizontal="left" vertical="top" wrapText="1"/>
      <protection locked="0"/>
    </xf>
    <xf numFmtId="0" fontId="32" fillId="0" borderId="52" xfId="0" applyFont="1" applyBorder="1" applyAlignment="1" applyProtection="1">
      <alignment horizontal="left" vertical="top" wrapText="1"/>
      <protection locked="0"/>
    </xf>
    <xf numFmtId="0" fontId="32" fillId="0" borderId="67" xfId="0" applyFont="1" applyBorder="1" applyAlignment="1" applyProtection="1">
      <alignment horizontal="left" vertical="top" wrapText="1"/>
      <protection locked="0"/>
    </xf>
    <xf numFmtId="0" fontId="32" fillId="0" borderId="97" xfId="0" applyFont="1" applyBorder="1" applyAlignment="1" applyProtection="1">
      <alignment horizontal="left" vertical="top" wrapText="1"/>
      <protection locked="0"/>
    </xf>
    <xf numFmtId="0" fontId="32" fillId="0" borderId="51" xfId="0" applyFont="1" applyBorder="1" applyAlignment="1" applyProtection="1">
      <alignment horizontal="left" vertical="top" wrapText="1"/>
      <protection locked="0"/>
    </xf>
    <xf numFmtId="0" fontId="32" fillId="0" borderId="64" xfId="0" applyFont="1" applyBorder="1" applyAlignment="1" applyProtection="1">
      <alignment horizontal="left" vertical="top" wrapText="1"/>
      <protection locked="0"/>
    </xf>
    <xf numFmtId="0" fontId="32" fillId="0" borderId="68" xfId="0" applyFont="1" applyBorder="1" applyAlignment="1" applyProtection="1">
      <alignment horizontal="left" vertical="top" wrapText="1"/>
      <protection locked="0"/>
    </xf>
    <xf numFmtId="0" fontId="32" fillId="0" borderId="65" xfId="0" applyFont="1" applyBorder="1" applyAlignment="1" applyProtection="1">
      <alignment horizontal="left" vertical="top" wrapText="1"/>
      <protection locked="0"/>
    </xf>
    <xf numFmtId="0" fontId="32" fillId="25" borderId="20" xfId="0" applyFont="1" applyFill="1" applyBorder="1" applyAlignment="1" applyProtection="1">
      <alignment horizontal="center" vertical="center" wrapText="1"/>
      <protection locked="0"/>
    </xf>
    <xf numFmtId="0" fontId="32" fillId="9" borderId="65" xfId="0" applyFont="1" applyFill="1" applyBorder="1" applyAlignment="1" applyProtection="1">
      <alignment horizontal="center" vertical="center" wrapText="1"/>
      <protection locked="0"/>
    </xf>
    <xf numFmtId="0" fontId="32" fillId="9" borderId="64" xfId="0" applyFont="1" applyFill="1" applyBorder="1" applyAlignment="1" applyProtection="1">
      <alignment horizontal="center" vertical="center" wrapText="1"/>
      <protection locked="0"/>
    </xf>
    <xf numFmtId="0" fontId="17" fillId="10" borderId="46" xfId="0" applyFont="1" applyFill="1" applyBorder="1" applyAlignment="1" applyProtection="1">
      <alignment horizontal="left" wrapText="1"/>
      <protection locked="0"/>
    </xf>
    <xf numFmtId="0" fontId="17" fillId="10" borderId="25" xfId="0" applyFont="1" applyFill="1" applyBorder="1" applyAlignment="1" applyProtection="1">
      <alignment horizontal="left" wrapText="1"/>
      <protection locked="0"/>
    </xf>
    <xf numFmtId="0" fontId="32" fillId="10" borderId="20" xfId="0" applyFont="1" applyFill="1" applyBorder="1" applyAlignment="1" applyProtection="1">
      <alignment horizontal="left" wrapText="1"/>
      <protection locked="0"/>
    </xf>
    <xf numFmtId="0" fontId="32" fillId="10" borderId="23" xfId="0" applyFont="1" applyFill="1" applyBorder="1" applyAlignment="1" applyProtection="1">
      <alignment horizontal="left" wrapText="1"/>
      <protection locked="0"/>
    </xf>
    <xf numFmtId="0" fontId="32" fillId="10" borderId="47" xfId="0" applyFont="1" applyFill="1" applyBorder="1" applyAlignment="1" applyProtection="1">
      <alignment horizontal="left" wrapText="1"/>
      <protection locked="0"/>
    </xf>
    <xf numFmtId="0" fontId="32" fillId="2" borderId="43" xfId="0" applyFont="1" applyFill="1" applyBorder="1" applyAlignment="1" applyProtection="1">
      <alignment horizontal="left" vertical="center" wrapText="1"/>
      <protection locked="0"/>
    </xf>
    <xf numFmtId="0" fontId="32" fillId="2" borderId="53" xfId="0" applyFont="1" applyFill="1" applyBorder="1" applyAlignment="1" applyProtection="1">
      <alignment horizontal="left" vertical="center" wrapText="1"/>
      <protection locked="0"/>
    </xf>
    <xf numFmtId="0" fontId="32" fillId="2" borderId="22" xfId="0" applyFont="1" applyFill="1" applyBorder="1" applyAlignment="1" applyProtection="1">
      <alignment horizontal="left" vertical="center" wrapText="1"/>
      <protection locked="0"/>
    </xf>
    <xf numFmtId="0" fontId="32" fillId="2" borderId="49"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17" fillId="2" borderId="51" xfId="0" applyFont="1" applyFill="1" applyBorder="1" applyAlignment="1" applyProtection="1">
      <alignment horizontal="right" vertical="center"/>
      <protection locked="0"/>
    </xf>
    <xf numFmtId="0" fontId="17" fillId="2" borderId="64" xfId="0" applyFont="1" applyFill="1" applyBorder="1" applyAlignment="1" applyProtection="1">
      <alignment horizontal="right" vertical="center"/>
      <protection locked="0"/>
    </xf>
    <xf numFmtId="44" fontId="32" fillId="24" borderId="48" xfId="0" applyNumberFormat="1" applyFont="1" applyFill="1" applyBorder="1" applyAlignment="1">
      <alignment horizontal="center" vertical="center"/>
    </xf>
    <xf numFmtId="44" fontId="32" fillId="24" borderId="21" xfId="0" applyNumberFormat="1" applyFont="1" applyFill="1" applyBorder="1" applyAlignment="1">
      <alignment horizontal="center" vertical="center"/>
    </xf>
    <xf numFmtId="44" fontId="32" fillId="24" borderId="92" xfId="0" applyNumberFormat="1" applyFont="1" applyFill="1" applyBorder="1" applyAlignment="1">
      <alignment horizontal="center" vertical="center"/>
    </xf>
    <xf numFmtId="44" fontId="32" fillId="24" borderId="94" xfId="0" applyNumberFormat="1" applyFont="1" applyFill="1" applyBorder="1" applyAlignment="1">
      <alignment horizontal="center" vertical="center"/>
    </xf>
    <xf numFmtId="0" fontId="17" fillId="10" borderId="103" xfId="0" applyFont="1" applyFill="1" applyBorder="1" applyAlignment="1" applyProtection="1">
      <alignment horizontal="left" vertical="center" wrapText="1"/>
      <protection locked="0"/>
    </xf>
    <xf numFmtId="0" fontId="17" fillId="10" borderId="77" xfId="0" applyFont="1" applyFill="1" applyBorder="1" applyAlignment="1" applyProtection="1">
      <alignment horizontal="left" vertical="center" wrapText="1"/>
      <protection locked="0"/>
    </xf>
    <xf numFmtId="0" fontId="32" fillId="10" borderId="78" xfId="0" applyFont="1" applyFill="1" applyBorder="1" applyAlignment="1" applyProtection="1">
      <alignment horizontal="left" vertical="center" wrapText="1"/>
      <protection locked="0"/>
    </xf>
    <xf numFmtId="0" fontId="32" fillId="10" borderId="77" xfId="0" applyFont="1" applyFill="1" applyBorder="1" applyAlignment="1" applyProtection="1">
      <alignment horizontal="left" vertical="center" wrapText="1"/>
      <protection locked="0"/>
    </xf>
    <xf numFmtId="0" fontId="32" fillId="10" borderId="79" xfId="0" applyFont="1" applyFill="1" applyBorder="1" applyAlignment="1" applyProtection="1">
      <alignment horizontal="left" vertical="center" wrapText="1"/>
      <protection locked="0"/>
    </xf>
    <xf numFmtId="0" fontId="17" fillId="10" borderId="23" xfId="0" applyFont="1" applyFill="1" applyBorder="1" applyAlignment="1" applyProtection="1">
      <alignment horizontal="center"/>
      <protection locked="0"/>
    </xf>
    <xf numFmtId="0" fontId="17" fillId="10" borderId="24" xfId="0" applyFont="1" applyFill="1" applyBorder="1" applyAlignment="1" applyProtection="1">
      <alignment horizontal="center"/>
      <protection locked="0"/>
    </xf>
    <xf numFmtId="0" fontId="17" fillId="10" borderId="25" xfId="0" applyFont="1" applyFill="1" applyBorder="1" applyAlignment="1" applyProtection="1">
      <alignment horizontal="center"/>
      <protection locked="0"/>
    </xf>
    <xf numFmtId="0" fontId="32" fillId="10" borderId="80" xfId="0" applyFont="1" applyFill="1" applyBorder="1" applyAlignment="1" applyProtection="1">
      <alignment horizontal="left" vertical="center" wrapText="1"/>
      <protection locked="0"/>
    </xf>
    <xf numFmtId="0" fontId="32" fillId="10" borderId="104" xfId="0" applyFont="1" applyFill="1" applyBorder="1" applyAlignment="1" applyProtection="1">
      <alignment horizontal="left" vertical="center" wrapText="1"/>
      <protection locked="0"/>
    </xf>
    <xf numFmtId="0" fontId="32" fillId="10" borderId="23" xfId="0" applyFont="1" applyFill="1" applyBorder="1" applyAlignment="1" applyProtection="1">
      <alignment horizontal="left" vertical="center" wrapText="1"/>
      <protection locked="0"/>
    </xf>
    <xf numFmtId="0" fontId="32" fillId="10" borderId="25" xfId="0" applyFont="1" applyFill="1" applyBorder="1" applyAlignment="1" applyProtection="1">
      <alignment horizontal="left" vertical="center" wrapText="1"/>
      <protection locked="0"/>
    </xf>
    <xf numFmtId="0" fontId="17" fillId="0" borderId="108" xfId="0" applyFont="1" applyBorder="1" applyAlignment="1" applyProtection="1">
      <alignment horizontal="left" vertical="center" wrapText="1"/>
      <protection locked="0"/>
    </xf>
    <xf numFmtId="0" fontId="17" fillId="0" borderId="34" xfId="0" applyFont="1" applyBorder="1" applyAlignment="1" applyProtection="1">
      <alignment horizontal="left" vertical="center" wrapText="1"/>
      <protection locked="0"/>
    </xf>
    <xf numFmtId="0" fontId="17" fillId="0" borderId="39" xfId="0" applyFont="1" applyBorder="1" applyAlignment="1" applyProtection="1">
      <alignment horizontal="left" vertical="center" wrapText="1"/>
      <protection locked="0"/>
    </xf>
    <xf numFmtId="0" fontId="32" fillId="2" borderId="115" xfId="0" applyFont="1" applyFill="1" applyBorder="1" applyAlignment="1" applyProtection="1">
      <alignment horizontal="left" vertical="center" wrapText="1"/>
      <protection locked="0"/>
    </xf>
    <xf numFmtId="0" fontId="32" fillId="2" borderId="105" xfId="0" applyFont="1" applyFill="1" applyBorder="1" applyAlignment="1" applyProtection="1">
      <alignment horizontal="left" vertical="center" wrapText="1"/>
      <protection locked="0"/>
    </xf>
    <xf numFmtId="0" fontId="32" fillId="2" borderId="106" xfId="0" applyFont="1" applyFill="1" applyBorder="1" applyAlignment="1" applyProtection="1">
      <alignment horizontal="left" vertical="center" wrapText="1"/>
      <protection locked="0"/>
    </xf>
    <xf numFmtId="0" fontId="32" fillId="2" borderId="107" xfId="0" applyFont="1" applyFill="1" applyBorder="1" applyAlignment="1" applyProtection="1">
      <alignment horizontal="left" vertical="center" wrapText="1"/>
      <protection locked="0"/>
    </xf>
    <xf numFmtId="0" fontId="32" fillId="2" borderId="116" xfId="0" applyFont="1" applyFill="1" applyBorder="1" applyAlignment="1" applyProtection="1">
      <alignment horizontal="left" vertical="center" wrapText="1"/>
      <protection locked="0"/>
    </xf>
    <xf numFmtId="0" fontId="32" fillId="10" borderId="94" xfId="0" applyFont="1" applyFill="1" applyBorder="1" applyAlignment="1" applyProtection="1">
      <alignment horizontal="left" vertical="center" wrapText="1"/>
      <protection locked="0"/>
    </xf>
    <xf numFmtId="0" fontId="17" fillId="10" borderId="43" xfId="0" applyFont="1" applyFill="1" applyBorder="1" applyAlignment="1" applyProtection="1">
      <alignment horizontal="left" wrapText="1"/>
      <protection locked="0"/>
    </xf>
    <xf numFmtId="0" fontId="17" fillId="10" borderId="53" xfId="0" applyFont="1" applyFill="1" applyBorder="1" applyAlignment="1" applyProtection="1">
      <alignment horizontal="left" wrapText="1"/>
      <protection locked="0"/>
    </xf>
    <xf numFmtId="0" fontId="32" fillId="10" borderId="22" xfId="0" applyFont="1" applyFill="1" applyBorder="1" applyAlignment="1" applyProtection="1">
      <alignment horizontal="left" wrapText="1"/>
      <protection locked="0"/>
    </xf>
    <xf numFmtId="0" fontId="32" fillId="10" borderId="49" xfId="0" applyFont="1" applyFill="1" applyBorder="1" applyAlignment="1" applyProtection="1">
      <alignment horizontal="left" wrapText="1"/>
      <protection locked="0"/>
    </xf>
    <xf numFmtId="0" fontId="32" fillId="10" borderId="44" xfId="0" applyFont="1" applyFill="1" applyBorder="1" applyAlignment="1" applyProtection="1">
      <alignment horizontal="left" wrapText="1"/>
      <protection locked="0"/>
    </xf>
    <xf numFmtId="0" fontId="32" fillId="10" borderId="60" xfId="0" applyFont="1" applyFill="1" applyBorder="1" applyAlignment="1" applyProtection="1">
      <alignment horizontal="left" vertical="center" wrapText="1"/>
      <protection locked="0"/>
    </xf>
    <xf numFmtId="0" fontId="17" fillId="10" borderId="65" xfId="0" applyFont="1" applyFill="1" applyBorder="1" applyAlignment="1" applyProtection="1">
      <alignment horizontal="center"/>
      <protection locked="0"/>
    </xf>
    <xf numFmtId="0" fontId="17" fillId="10" borderId="51" xfId="0" applyFont="1" applyFill="1" applyBorder="1" applyAlignment="1" applyProtection="1">
      <alignment horizontal="center"/>
      <protection locked="0"/>
    </xf>
    <xf numFmtId="0" fontId="17" fillId="0" borderId="68" xfId="0" applyFont="1" applyBorder="1" applyAlignment="1" applyProtection="1">
      <alignment horizontal="left" vertical="center"/>
      <protection locked="0"/>
    </xf>
    <xf numFmtId="0" fontId="17" fillId="0" borderId="71" xfId="0" applyFont="1" applyBorder="1" applyAlignment="1" applyProtection="1">
      <alignment horizontal="left" vertical="center"/>
      <protection locked="0"/>
    </xf>
    <xf numFmtId="0" fontId="17" fillId="0" borderId="65" xfId="0" applyFont="1" applyBorder="1" applyAlignment="1" applyProtection="1">
      <alignment horizontal="left" vertical="center"/>
      <protection locked="0"/>
    </xf>
    <xf numFmtId="0" fontId="17" fillId="0" borderId="73" xfId="0" applyFont="1" applyBorder="1" applyAlignment="1" applyProtection="1">
      <alignment horizontal="left" vertical="center"/>
      <protection locked="0"/>
    </xf>
    <xf numFmtId="0" fontId="17" fillId="10" borderId="100" xfId="0" applyFont="1" applyFill="1" applyBorder="1" applyAlignment="1" applyProtection="1">
      <alignment horizontal="left" vertical="center"/>
      <protection locked="0"/>
    </xf>
    <xf numFmtId="0" fontId="17" fillId="10" borderId="50" xfId="0" applyFont="1" applyFill="1" applyBorder="1" applyAlignment="1" applyProtection="1">
      <alignment horizontal="left" vertical="center"/>
      <protection locked="0"/>
    </xf>
    <xf numFmtId="0" fontId="17" fillId="10" borderId="101" xfId="0" applyFont="1" applyFill="1" applyBorder="1" applyAlignment="1" applyProtection="1">
      <alignment horizontal="left" vertical="center"/>
      <protection locked="0"/>
    </xf>
    <xf numFmtId="0" fontId="17" fillId="0" borderId="46"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46" xfId="0" applyFont="1" applyBorder="1" applyAlignment="1" applyProtection="1">
      <alignment horizontal="left" vertical="center"/>
      <protection locked="0"/>
    </xf>
    <xf numFmtId="0" fontId="17" fillId="0" borderId="20" xfId="0" applyFont="1" applyBorder="1" applyAlignment="1" applyProtection="1">
      <alignment horizontal="left" vertical="center"/>
      <protection locked="0"/>
    </xf>
    <xf numFmtId="0" fontId="17" fillId="10" borderId="79" xfId="0" applyFont="1" applyFill="1" applyBorder="1" applyAlignment="1" applyProtection="1">
      <alignment horizontal="left" vertical="center" wrapText="1"/>
      <protection locked="0"/>
    </xf>
    <xf numFmtId="0" fontId="17" fillId="10" borderId="99" xfId="0" applyFont="1" applyFill="1" applyBorder="1" applyAlignment="1" applyProtection="1">
      <alignment horizontal="left" vertical="center" wrapText="1"/>
      <protection locked="0"/>
    </xf>
    <xf numFmtId="0" fontId="17" fillId="10" borderId="52" xfId="0" applyFont="1" applyFill="1" applyBorder="1" applyAlignment="1" applyProtection="1">
      <alignment horizontal="left" vertical="center" wrapText="1"/>
      <protection locked="0"/>
    </xf>
    <xf numFmtId="0" fontId="32" fillId="10" borderId="68" xfId="0" applyFont="1" applyFill="1" applyBorder="1" applyAlignment="1" applyProtection="1">
      <alignment horizontal="left" vertical="center" wrapText="1"/>
      <protection locked="0"/>
    </xf>
    <xf numFmtId="0" fontId="32" fillId="10" borderId="52" xfId="0" applyFont="1" applyFill="1" applyBorder="1" applyAlignment="1" applyProtection="1">
      <alignment horizontal="left" vertical="center" wrapText="1"/>
      <protection locked="0"/>
    </xf>
    <xf numFmtId="0" fontId="32" fillId="10" borderId="67" xfId="0" applyFont="1" applyFill="1" applyBorder="1" applyAlignment="1" applyProtection="1">
      <alignment horizontal="left" vertical="center" wrapText="1"/>
      <protection locked="0"/>
    </xf>
    <xf numFmtId="0" fontId="17" fillId="10" borderId="110" xfId="0" applyFont="1" applyFill="1" applyBorder="1" applyAlignment="1" applyProtection="1">
      <alignment horizontal="center" vertical="center" wrapText="1"/>
      <protection locked="0"/>
    </xf>
    <xf numFmtId="0" fontId="17" fillId="10" borderId="82" xfId="0" applyFont="1" applyFill="1" applyBorder="1" applyAlignment="1" applyProtection="1">
      <alignment horizontal="center" vertical="center" wrapText="1"/>
      <protection locked="0"/>
    </xf>
    <xf numFmtId="0" fontId="17" fillId="10" borderId="83" xfId="0" applyFont="1" applyFill="1" applyBorder="1" applyAlignment="1" applyProtection="1">
      <alignment horizontal="center" vertical="center" wrapText="1"/>
      <protection locked="0"/>
    </xf>
    <xf numFmtId="0" fontId="32" fillId="10" borderId="84" xfId="0" applyFont="1" applyFill="1" applyBorder="1" applyAlignment="1" applyProtection="1">
      <alignment horizontal="center" vertical="center" wrapText="1"/>
      <protection locked="0"/>
    </xf>
    <xf numFmtId="0" fontId="32" fillId="10" borderId="82" xfId="0" applyFont="1" applyFill="1" applyBorder="1" applyAlignment="1" applyProtection="1">
      <alignment horizontal="center" vertical="center" wrapText="1"/>
      <protection locked="0"/>
    </xf>
    <xf numFmtId="0" fontId="32" fillId="10" borderId="83" xfId="0" applyFont="1" applyFill="1" applyBorder="1" applyAlignment="1" applyProtection="1">
      <alignment horizontal="center" vertical="center" wrapText="1"/>
      <protection locked="0"/>
    </xf>
    <xf numFmtId="0" fontId="17" fillId="10" borderId="64" xfId="0" applyFont="1" applyFill="1" applyBorder="1" applyAlignment="1" applyProtection="1">
      <alignment horizontal="center"/>
      <protection locked="0"/>
    </xf>
    <xf numFmtId="0" fontId="32" fillId="10" borderId="111" xfId="0" applyFont="1" applyFill="1" applyBorder="1" applyAlignment="1" applyProtection="1">
      <alignment horizontal="left" vertical="center" wrapText="1"/>
      <protection locked="0"/>
    </xf>
    <xf numFmtId="0" fontId="32" fillId="10" borderId="84" xfId="0" applyFont="1" applyFill="1" applyBorder="1" applyAlignment="1" applyProtection="1">
      <alignment horizontal="left" vertical="center" wrapText="1"/>
      <protection locked="0"/>
    </xf>
    <xf numFmtId="0" fontId="32" fillId="10" borderId="83" xfId="0" applyFont="1" applyFill="1" applyBorder="1" applyAlignment="1" applyProtection="1">
      <alignment horizontal="left" vertical="center" wrapText="1"/>
      <protection locked="0"/>
    </xf>
    <xf numFmtId="0" fontId="32" fillId="22" borderId="0" xfId="0" applyFont="1" applyFill="1" applyAlignment="1" applyProtection="1">
      <alignment horizontal="left" vertical="top" wrapText="1"/>
      <protection locked="0"/>
    </xf>
    <xf numFmtId="0" fontId="32" fillId="10" borderId="112" xfId="0" applyFont="1" applyFill="1" applyBorder="1" applyAlignment="1" applyProtection="1">
      <alignment horizontal="left" vertical="center" wrapText="1"/>
      <protection locked="0"/>
    </xf>
    <xf numFmtId="0" fontId="17" fillId="8" borderId="0" xfId="0" applyFont="1" applyFill="1" applyAlignment="1" applyProtection="1">
      <alignment horizontal="center" vertical="center" wrapText="1"/>
      <protection locked="0"/>
    </xf>
    <xf numFmtId="0" fontId="17" fillId="0" borderId="19" xfId="0" applyFont="1" applyBorder="1" applyAlignment="1" applyProtection="1">
      <alignment horizontal="left" vertical="center" wrapText="1"/>
      <protection locked="0"/>
    </xf>
    <xf numFmtId="0" fontId="17" fillId="16" borderId="89" xfId="0" applyFont="1" applyFill="1" applyBorder="1" applyAlignment="1" applyProtection="1">
      <alignment horizontal="left" vertical="center"/>
      <protection locked="0"/>
    </xf>
    <xf numFmtId="0" fontId="17" fillId="16" borderId="90" xfId="0" applyFont="1" applyFill="1" applyBorder="1" applyAlignment="1" applyProtection="1">
      <alignment horizontal="left" vertical="center"/>
      <protection locked="0"/>
    </xf>
    <xf numFmtId="0" fontId="17" fillId="16" borderId="50" xfId="0" applyFont="1" applyFill="1" applyBorder="1" applyAlignment="1" applyProtection="1">
      <alignment horizontal="left" vertical="center"/>
      <protection locked="0"/>
    </xf>
    <xf numFmtId="0" fontId="17" fillId="15" borderId="95" xfId="0" applyFont="1" applyFill="1" applyBorder="1" applyAlignment="1" applyProtection="1">
      <alignment horizontal="left" vertical="center" wrapText="1"/>
      <protection locked="0"/>
    </xf>
    <xf numFmtId="0" fontId="17" fillId="15" borderId="59" xfId="0" applyFont="1" applyFill="1" applyBorder="1" applyAlignment="1" applyProtection="1">
      <alignment horizontal="left" vertical="center" wrapText="1"/>
      <protection locked="0"/>
    </xf>
    <xf numFmtId="0" fontId="17" fillId="15" borderId="60" xfId="0" applyFont="1" applyFill="1" applyBorder="1" applyAlignment="1" applyProtection="1">
      <alignment horizontal="left" vertical="center" wrapText="1"/>
      <protection locked="0"/>
    </xf>
    <xf numFmtId="0" fontId="32" fillId="15" borderId="61" xfId="0" applyFont="1" applyFill="1" applyBorder="1" applyAlignment="1" applyProtection="1">
      <alignment horizontal="left" vertical="center" wrapText="1"/>
      <protection locked="0"/>
    </xf>
    <xf numFmtId="0" fontId="32" fillId="15" borderId="59" xfId="0" applyFont="1" applyFill="1" applyBorder="1" applyAlignment="1" applyProtection="1">
      <alignment horizontal="left" vertical="center" wrapText="1"/>
      <protection locked="0"/>
    </xf>
    <xf numFmtId="0" fontId="17" fillId="15" borderId="62" xfId="0" applyFont="1" applyFill="1" applyBorder="1" applyAlignment="1" applyProtection="1">
      <alignment horizontal="center"/>
      <protection locked="0"/>
    </xf>
    <xf numFmtId="0" fontId="17" fillId="15" borderId="33" xfId="0" applyFont="1" applyFill="1" applyBorder="1" applyAlignment="1" applyProtection="1">
      <alignment horizontal="center"/>
      <protection locked="0"/>
    </xf>
    <xf numFmtId="0" fontId="32" fillId="15" borderId="20" xfId="0" applyFont="1" applyFill="1" applyBorder="1" applyAlignment="1" applyProtection="1">
      <alignment horizontal="left" vertical="center" wrapText="1"/>
      <protection locked="0"/>
    </xf>
    <xf numFmtId="0" fontId="32" fillId="15" borderId="45" xfId="0" applyFont="1" applyFill="1" applyBorder="1" applyAlignment="1" applyProtection="1">
      <alignment horizontal="left" vertical="center" wrapText="1"/>
      <protection locked="0"/>
    </xf>
    <xf numFmtId="0" fontId="32" fillId="15" borderId="96" xfId="0" applyFont="1" applyFill="1" applyBorder="1" applyAlignment="1" applyProtection="1">
      <alignment horizontal="left" vertical="center" wrapText="1"/>
      <protection locked="0"/>
    </xf>
    <xf numFmtId="0" fontId="17" fillId="15" borderId="97" xfId="0" applyFont="1" applyFill="1" applyBorder="1" applyAlignment="1" applyProtection="1">
      <alignment horizontal="center" vertical="center" wrapText="1"/>
      <protection locked="0"/>
    </xf>
    <xf numFmtId="0" fontId="17" fillId="15" borderId="51" xfId="0" applyFont="1" applyFill="1" applyBorder="1" applyAlignment="1" applyProtection="1">
      <alignment horizontal="center" vertical="center" wrapText="1"/>
      <protection locked="0"/>
    </xf>
    <xf numFmtId="0" fontId="17" fillId="15" borderId="64" xfId="0" applyFont="1" applyFill="1" applyBorder="1" applyAlignment="1" applyProtection="1">
      <alignment horizontal="center" vertical="center" wrapText="1"/>
      <protection locked="0"/>
    </xf>
    <xf numFmtId="0" fontId="32" fillId="15" borderId="65" xfId="0" applyFont="1" applyFill="1" applyBorder="1" applyAlignment="1" applyProtection="1">
      <alignment horizontal="center" vertical="center" wrapText="1"/>
      <protection locked="0"/>
    </xf>
    <xf numFmtId="0" fontId="32" fillId="15" borderId="51" xfId="0" applyFont="1" applyFill="1" applyBorder="1" applyAlignment="1" applyProtection="1">
      <alignment horizontal="center" vertical="center" wrapText="1"/>
      <protection locked="0"/>
    </xf>
    <xf numFmtId="0" fontId="32" fillId="15" borderId="64" xfId="0" applyFont="1" applyFill="1" applyBorder="1" applyAlignment="1" applyProtection="1">
      <alignment horizontal="center" vertical="center" wrapText="1"/>
      <protection locked="0"/>
    </xf>
    <xf numFmtId="0" fontId="32" fillId="15" borderId="65" xfId="0" applyFont="1" applyFill="1" applyBorder="1" applyAlignment="1" applyProtection="1">
      <alignment horizontal="left" vertical="center" wrapText="1"/>
      <protection locked="0"/>
    </xf>
    <xf numFmtId="0" fontId="32" fillId="15" borderId="64" xfId="0" applyFont="1" applyFill="1" applyBorder="1" applyAlignment="1" applyProtection="1">
      <alignment horizontal="left" vertical="center" wrapText="1"/>
      <protection locked="0"/>
    </xf>
    <xf numFmtId="0" fontId="32" fillId="15" borderId="51" xfId="0" applyFont="1" applyFill="1" applyBorder="1" applyAlignment="1" applyProtection="1">
      <alignment horizontal="left" vertical="center" wrapText="1"/>
      <protection locked="0"/>
    </xf>
    <xf numFmtId="0" fontId="17" fillId="0" borderId="0" xfId="0" applyFont="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17" fillId="0" borderId="76" xfId="0" applyFont="1" applyBorder="1" applyAlignment="1" applyProtection="1">
      <alignment horizontal="center" vertical="center" wrapText="1"/>
      <protection locked="0"/>
    </xf>
    <xf numFmtId="44" fontId="32" fillId="9" borderId="47" xfId="0" applyNumberFormat="1" applyFont="1" applyFill="1" applyBorder="1" applyAlignment="1">
      <alignment horizontal="center" vertical="center"/>
    </xf>
    <xf numFmtId="0" fontId="17" fillId="16" borderId="100" xfId="0" applyFont="1" applyFill="1" applyBorder="1" applyAlignment="1" applyProtection="1">
      <alignment horizontal="left" vertical="center"/>
      <protection locked="0"/>
    </xf>
    <xf numFmtId="0" fontId="17" fillId="16" borderId="101" xfId="0" applyFont="1" applyFill="1" applyBorder="1" applyAlignment="1" applyProtection="1">
      <alignment horizontal="left" vertical="center"/>
      <protection locked="0"/>
    </xf>
    <xf numFmtId="0" fontId="32" fillId="15" borderId="66" xfId="0" applyFont="1" applyFill="1" applyBorder="1" applyAlignment="1" applyProtection="1">
      <alignment horizontal="left" vertical="center" wrapText="1"/>
      <protection locked="0"/>
    </xf>
    <xf numFmtId="0" fontId="32" fillId="15" borderId="98" xfId="0" applyFont="1" applyFill="1" applyBorder="1" applyAlignment="1" applyProtection="1">
      <alignment horizontal="left" vertical="center" wrapText="1"/>
      <protection locked="0"/>
    </xf>
    <xf numFmtId="0" fontId="32" fillId="26" borderId="20" xfId="0" applyFont="1" applyFill="1" applyBorder="1" applyAlignment="1" applyProtection="1">
      <alignment horizontal="center" vertical="center" wrapText="1"/>
      <protection locked="0"/>
    </xf>
    <xf numFmtId="0" fontId="17" fillId="15" borderId="46" xfId="0" applyFont="1" applyFill="1" applyBorder="1" applyAlignment="1" applyProtection="1">
      <alignment horizontal="left" wrapText="1"/>
      <protection locked="0"/>
    </xf>
    <xf numFmtId="0" fontId="17" fillId="15" borderId="25" xfId="0" applyFont="1" applyFill="1" applyBorder="1" applyAlignment="1" applyProtection="1">
      <alignment horizontal="left" wrapText="1"/>
      <protection locked="0"/>
    </xf>
    <xf numFmtId="0" fontId="32" fillId="15" borderId="20" xfId="0" applyFont="1" applyFill="1" applyBorder="1" applyAlignment="1" applyProtection="1">
      <alignment horizontal="left" wrapText="1"/>
      <protection locked="0"/>
    </xf>
    <xf numFmtId="0" fontId="32" fillId="15" borderId="23" xfId="0" applyFont="1" applyFill="1" applyBorder="1" applyAlignment="1" applyProtection="1">
      <alignment horizontal="left" wrapText="1"/>
      <protection locked="0"/>
    </xf>
    <xf numFmtId="0" fontId="32" fillId="15" borderId="47" xfId="0" applyFont="1" applyFill="1" applyBorder="1" applyAlignment="1" applyProtection="1">
      <alignment horizontal="left" wrapText="1"/>
      <protection locked="0"/>
    </xf>
    <xf numFmtId="44" fontId="32" fillId="24" borderId="20" xfId="0" applyNumberFormat="1" applyFont="1" applyFill="1" applyBorder="1" applyAlignment="1">
      <alignment horizontal="center" vertical="center"/>
    </xf>
    <xf numFmtId="44" fontId="32" fillId="24" borderId="47" xfId="0" applyNumberFormat="1" applyFont="1" applyFill="1" applyBorder="1" applyAlignment="1">
      <alignment horizontal="center" vertical="center"/>
    </xf>
    <xf numFmtId="0" fontId="17" fillId="15" borderId="103" xfId="0" applyFont="1" applyFill="1" applyBorder="1" applyAlignment="1" applyProtection="1">
      <alignment horizontal="left" vertical="center" wrapText="1"/>
      <protection locked="0"/>
    </xf>
    <xf numFmtId="0" fontId="17" fillId="15" borderId="77" xfId="0" applyFont="1" applyFill="1" applyBorder="1" applyAlignment="1" applyProtection="1">
      <alignment horizontal="left" vertical="center" wrapText="1"/>
      <protection locked="0"/>
    </xf>
    <xf numFmtId="0" fontId="32" fillId="15" borderId="78" xfId="0" applyFont="1" applyFill="1" applyBorder="1" applyAlignment="1" applyProtection="1">
      <alignment horizontal="left" vertical="center" wrapText="1"/>
      <protection locked="0"/>
    </xf>
    <xf numFmtId="0" fontId="32" fillId="15" borderId="77" xfId="0" applyFont="1" applyFill="1" applyBorder="1" applyAlignment="1" applyProtection="1">
      <alignment horizontal="left" vertical="center" wrapText="1"/>
      <protection locked="0"/>
    </xf>
    <xf numFmtId="0" fontId="32" fillId="15" borderId="79" xfId="0" applyFont="1" applyFill="1" applyBorder="1" applyAlignment="1" applyProtection="1">
      <alignment horizontal="left" vertical="center" wrapText="1"/>
      <protection locked="0"/>
    </xf>
    <xf numFmtId="0" fontId="17" fillId="15" borderId="23" xfId="0" applyFont="1" applyFill="1" applyBorder="1" applyAlignment="1" applyProtection="1">
      <alignment horizontal="center"/>
      <protection locked="0"/>
    </xf>
    <xf numFmtId="0" fontId="17" fillId="15" borderId="24" xfId="0" applyFont="1" applyFill="1" applyBorder="1" applyAlignment="1" applyProtection="1">
      <alignment horizontal="center"/>
      <protection locked="0"/>
    </xf>
    <xf numFmtId="0" fontId="17" fillId="15" borderId="25" xfId="0" applyFont="1" applyFill="1" applyBorder="1" applyAlignment="1" applyProtection="1">
      <alignment horizontal="center"/>
      <protection locked="0"/>
    </xf>
    <xf numFmtId="0" fontId="32" fillId="15" borderId="80" xfId="0" applyFont="1" applyFill="1" applyBorder="1" applyAlignment="1" applyProtection="1">
      <alignment horizontal="left" vertical="center" wrapText="1"/>
      <protection locked="0"/>
    </xf>
    <xf numFmtId="0" fontId="32" fillId="15" borderId="104" xfId="0" applyFont="1" applyFill="1" applyBorder="1" applyAlignment="1" applyProtection="1">
      <alignment horizontal="left" vertical="center" wrapText="1"/>
      <protection locked="0"/>
    </xf>
    <xf numFmtId="0" fontId="32" fillId="15" borderId="23" xfId="0" applyFont="1" applyFill="1" applyBorder="1" applyAlignment="1" applyProtection="1">
      <alignment horizontal="left" vertical="center" wrapText="1"/>
      <protection locked="0"/>
    </xf>
    <xf numFmtId="0" fontId="32" fillId="15" borderId="25" xfId="0" applyFont="1" applyFill="1" applyBorder="1" applyAlignment="1" applyProtection="1">
      <alignment horizontal="left" vertical="center" wrapText="1"/>
      <protection locked="0"/>
    </xf>
    <xf numFmtId="0" fontId="32" fillId="15" borderId="21" xfId="0" applyFont="1" applyFill="1" applyBorder="1" applyAlignment="1" applyProtection="1">
      <alignment horizontal="left" vertical="center" wrapText="1"/>
      <protection locked="0"/>
    </xf>
    <xf numFmtId="0" fontId="17" fillId="0" borderId="31"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32" fillId="15" borderId="94" xfId="0" applyFont="1" applyFill="1" applyBorder="1" applyAlignment="1" applyProtection="1">
      <alignment horizontal="left" vertical="center" wrapText="1"/>
      <protection locked="0"/>
    </xf>
    <xf numFmtId="0" fontId="17" fillId="15" borderId="43" xfId="0" applyFont="1" applyFill="1" applyBorder="1" applyAlignment="1" applyProtection="1">
      <alignment horizontal="left" wrapText="1"/>
      <protection locked="0"/>
    </xf>
    <xf numFmtId="0" fontId="17" fillId="15" borderId="53" xfId="0" applyFont="1" applyFill="1" applyBorder="1" applyAlignment="1" applyProtection="1">
      <alignment horizontal="left" wrapText="1"/>
      <protection locked="0"/>
    </xf>
    <xf numFmtId="0" fontId="32" fillId="15" borderId="22" xfId="0" applyFont="1" applyFill="1" applyBorder="1" applyAlignment="1" applyProtection="1">
      <alignment horizontal="left" wrapText="1"/>
      <protection locked="0"/>
    </xf>
    <xf numFmtId="0" fontId="32" fillId="15" borderId="49" xfId="0" applyFont="1" applyFill="1" applyBorder="1" applyAlignment="1" applyProtection="1">
      <alignment horizontal="left" wrapText="1"/>
      <protection locked="0"/>
    </xf>
    <xf numFmtId="0" fontId="32" fillId="15" borderId="44" xfId="0" applyFont="1" applyFill="1" applyBorder="1" applyAlignment="1" applyProtection="1">
      <alignment horizontal="left" wrapText="1"/>
      <protection locked="0"/>
    </xf>
    <xf numFmtId="0" fontId="17" fillId="2" borderId="88" xfId="0" applyFont="1" applyFill="1" applyBorder="1" applyAlignment="1" applyProtection="1">
      <alignment horizontal="right" vertical="center"/>
      <protection locked="0"/>
    </xf>
    <xf numFmtId="0" fontId="17" fillId="2" borderId="12" xfId="0" applyFont="1" applyFill="1" applyBorder="1" applyAlignment="1" applyProtection="1">
      <alignment horizontal="right" vertical="center"/>
      <protection locked="0"/>
    </xf>
    <xf numFmtId="44" fontId="32" fillId="9" borderId="20" xfId="0" applyNumberFormat="1" applyFont="1" applyFill="1" applyBorder="1" applyAlignment="1">
      <alignment horizontal="center" vertical="center"/>
    </xf>
    <xf numFmtId="0" fontId="32" fillId="15" borderId="60" xfId="0" applyFont="1" applyFill="1" applyBorder="1" applyAlignment="1" applyProtection="1">
      <alignment horizontal="left" vertical="center" wrapText="1"/>
      <protection locked="0"/>
    </xf>
    <xf numFmtId="0" fontId="17" fillId="15" borderId="65" xfId="0" applyFont="1" applyFill="1" applyBorder="1" applyAlignment="1" applyProtection="1">
      <alignment horizontal="center"/>
      <protection locked="0"/>
    </xf>
    <xf numFmtId="0" fontId="17" fillId="15" borderId="51" xfId="0" applyFont="1" applyFill="1" applyBorder="1" applyAlignment="1" applyProtection="1">
      <alignment horizontal="center"/>
      <protection locked="0"/>
    </xf>
    <xf numFmtId="0" fontId="17" fillId="15" borderId="79" xfId="0" applyFont="1" applyFill="1" applyBorder="1" applyAlignment="1" applyProtection="1">
      <alignment horizontal="left" vertical="center" wrapText="1"/>
      <protection locked="0"/>
    </xf>
    <xf numFmtId="0" fontId="17" fillId="15" borderId="99" xfId="0" applyFont="1" applyFill="1" applyBorder="1" applyAlignment="1" applyProtection="1">
      <alignment horizontal="left" vertical="center" wrapText="1"/>
      <protection locked="0"/>
    </xf>
    <xf numFmtId="0" fontId="17" fillId="15" borderId="52" xfId="0" applyFont="1" applyFill="1" applyBorder="1" applyAlignment="1" applyProtection="1">
      <alignment horizontal="left" vertical="center" wrapText="1"/>
      <protection locked="0"/>
    </xf>
    <xf numFmtId="0" fontId="32" fillId="15" borderId="68" xfId="0" applyFont="1" applyFill="1" applyBorder="1" applyAlignment="1" applyProtection="1">
      <alignment horizontal="left" vertical="center" wrapText="1"/>
      <protection locked="0"/>
    </xf>
    <xf numFmtId="0" fontId="32" fillId="15" borderId="52" xfId="0" applyFont="1" applyFill="1" applyBorder="1" applyAlignment="1" applyProtection="1">
      <alignment horizontal="left" vertical="center" wrapText="1"/>
      <protection locked="0"/>
    </xf>
    <xf numFmtId="0" fontId="32" fillId="15" borderId="67" xfId="0" applyFont="1" applyFill="1" applyBorder="1" applyAlignment="1" applyProtection="1">
      <alignment horizontal="left" vertical="center" wrapText="1"/>
      <protection locked="0"/>
    </xf>
    <xf numFmtId="0" fontId="17" fillId="15" borderId="110" xfId="0" applyFont="1" applyFill="1" applyBorder="1" applyAlignment="1" applyProtection="1">
      <alignment horizontal="center" vertical="center" wrapText="1"/>
      <protection locked="0"/>
    </xf>
    <xf numFmtId="0" fontId="17" fillId="15" borderId="82" xfId="0" applyFont="1" applyFill="1" applyBorder="1" applyAlignment="1" applyProtection="1">
      <alignment horizontal="center" vertical="center" wrapText="1"/>
      <protection locked="0"/>
    </xf>
    <xf numFmtId="0" fontId="17" fillId="15" borderId="83" xfId="0" applyFont="1" applyFill="1" applyBorder="1" applyAlignment="1" applyProtection="1">
      <alignment horizontal="center" vertical="center" wrapText="1"/>
      <protection locked="0"/>
    </xf>
    <xf numFmtId="0" fontId="32" fillId="15" borderId="84" xfId="0" applyFont="1" applyFill="1" applyBorder="1" applyAlignment="1" applyProtection="1">
      <alignment horizontal="center" vertical="center" wrapText="1"/>
      <protection locked="0"/>
    </xf>
    <xf numFmtId="0" fontId="32" fillId="15" borderId="82" xfId="0" applyFont="1" applyFill="1" applyBorder="1" applyAlignment="1" applyProtection="1">
      <alignment horizontal="center" vertical="center" wrapText="1"/>
      <protection locked="0"/>
    </xf>
    <xf numFmtId="0" fontId="32" fillId="15" borderId="83" xfId="0" applyFont="1" applyFill="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58" xfId="0" applyFont="1" applyBorder="1" applyAlignment="1" applyProtection="1">
      <alignment horizontal="center" vertical="center" wrapText="1"/>
      <protection locked="0"/>
    </xf>
    <xf numFmtId="0" fontId="17" fillId="15" borderId="64" xfId="0" applyFont="1" applyFill="1" applyBorder="1" applyAlignment="1" applyProtection="1">
      <alignment horizontal="center"/>
      <protection locked="0"/>
    </xf>
    <xf numFmtId="0" fontId="32" fillId="15" borderId="84" xfId="0" applyFont="1" applyFill="1" applyBorder="1" applyAlignment="1" applyProtection="1">
      <alignment horizontal="left" vertical="center" wrapText="1"/>
      <protection locked="0"/>
    </xf>
    <xf numFmtId="0" fontId="32" fillId="15" borderId="112" xfId="0" applyFont="1" applyFill="1" applyBorder="1" applyAlignment="1" applyProtection="1">
      <alignment horizontal="left" vertical="center" wrapText="1"/>
      <protection locked="0"/>
    </xf>
    <xf numFmtId="0" fontId="32" fillId="15" borderId="111" xfId="0" applyFont="1" applyFill="1" applyBorder="1" applyAlignment="1" applyProtection="1">
      <alignment horizontal="left" vertical="center" wrapText="1"/>
      <protection locked="0"/>
    </xf>
    <xf numFmtId="0" fontId="32" fillId="15" borderId="83" xfId="0" applyFont="1" applyFill="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67" xfId="0" applyFont="1" applyBorder="1" applyAlignment="1" applyProtection="1">
      <alignment horizontal="left" vertical="center" wrapText="1"/>
      <protection locked="0"/>
    </xf>
    <xf numFmtId="0" fontId="17" fillId="0" borderId="57" xfId="0" applyFont="1" applyBorder="1" applyAlignment="1" applyProtection="1">
      <alignment horizontal="left" vertical="center" wrapText="1"/>
      <protection locked="0"/>
    </xf>
    <xf numFmtId="0" fontId="17" fillId="0" borderId="63" xfId="0" applyFont="1" applyBorder="1" applyAlignment="1" applyProtection="1">
      <alignment horizontal="left" vertical="center" wrapText="1"/>
      <protection locked="0"/>
    </xf>
    <xf numFmtId="0" fontId="17" fillId="0" borderId="65" xfId="0" applyFont="1" applyBorder="1" applyAlignment="1" applyProtection="1">
      <alignment horizontal="left" vertical="center" wrapText="1"/>
      <protection locked="0"/>
    </xf>
    <xf numFmtId="0" fontId="17" fillId="0" borderId="64" xfId="0" applyFont="1" applyBorder="1" applyAlignment="1" applyProtection="1">
      <alignment horizontal="left" vertical="center" wrapText="1"/>
      <protection locked="0"/>
    </xf>
    <xf numFmtId="0" fontId="17" fillId="0" borderId="20" xfId="0" applyFont="1" applyBorder="1" applyAlignment="1" applyProtection="1">
      <alignment vertical="center" wrapText="1"/>
      <protection locked="0"/>
    </xf>
    <xf numFmtId="0" fontId="30" fillId="2" borderId="0" xfId="0" applyFont="1" applyFill="1" applyAlignment="1" applyProtection="1">
      <alignment horizontal="center" vertical="top" wrapText="1"/>
      <protection locked="0"/>
    </xf>
    <xf numFmtId="0" fontId="30" fillId="2" borderId="0" xfId="0" applyFont="1" applyFill="1" applyAlignment="1" applyProtection="1">
      <alignment horizontal="center" vertical="top"/>
      <protection locked="0"/>
    </xf>
    <xf numFmtId="0" fontId="30" fillId="8" borderId="0" xfId="0" applyFont="1" applyFill="1" applyAlignment="1" applyProtection="1">
      <alignment horizontal="center" vertical="center" wrapText="1"/>
      <protection locked="0"/>
    </xf>
    <xf numFmtId="0" fontId="30" fillId="2" borderId="0" xfId="0" applyFont="1" applyFill="1" applyAlignment="1" applyProtection="1">
      <alignment horizontal="right"/>
      <protection locked="0"/>
    </xf>
    <xf numFmtId="0" fontId="30" fillId="9" borderId="51" xfId="0" applyFont="1" applyFill="1" applyBorder="1" applyAlignment="1" applyProtection="1">
      <alignment horizontal="left" wrapText="1"/>
      <protection locked="0"/>
    </xf>
    <xf numFmtId="0" fontId="30" fillId="9" borderId="24" xfId="0" applyFont="1" applyFill="1" applyBorder="1" applyAlignment="1" applyProtection="1">
      <alignment horizontal="left" wrapText="1"/>
      <protection locked="0"/>
    </xf>
    <xf numFmtId="0" fontId="17" fillId="10" borderId="46" xfId="0" applyFont="1" applyFill="1" applyBorder="1" applyAlignment="1" applyProtection="1">
      <alignment horizontal="left" vertical="center" wrapText="1"/>
      <protection locked="0"/>
    </xf>
    <xf numFmtId="0" fontId="17" fillId="10" borderId="20" xfId="0" applyFont="1" applyFill="1" applyBorder="1" applyAlignment="1" applyProtection="1">
      <alignment horizontal="left" vertical="center" wrapText="1"/>
      <protection locked="0"/>
    </xf>
    <xf numFmtId="0" fontId="17" fillId="10" borderId="20" xfId="0" applyFont="1" applyFill="1" applyBorder="1" applyAlignment="1" applyProtection="1">
      <alignment horizontal="center"/>
      <protection locked="0"/>
    </xf>
    <xf numFmtId="0" fontId="32" fillId="10" borderId="47" xfId="0" applyFont="1" applyFill="1" applyBorder="1" applyAlignment="1" applyProtection="1">
      <alignment horizontal="left" vertical="center" wrapText="1"/>
      <protection locked="0"/>
    </xf>
    <xf numFmtId="0" fontId="17" fillId="10" borderId="46" xfId="0" applyFont="1" applyFill="1" applyBorder="1" applyAlignment="1" applyProtection="1">
      <alignment horizontal="center" vertical="center" wrapText="1"/>
      <protection locked="0"/>
    </xf>
    <xf numFmtId="0" fontId="17" fillId="10" borderId="20" xfId="0" applyFont="1" applyFill="1" applyBorder="1" applyAlignment="1" applyProtection="1">
      <alignment horizontal="center" vertical="center" wrapText="1"/>
      <protection locked="0"/>
    </xf>
    <xf numFmtId="0" fontId="32" fillId="10" borderId="20" xfId="0" applyFont="1" applyFill="1" applyBorder="1" applyAlignment="1" applyProtection="1">
      <alignment horizontal="center" vertical="center" wrapText="1"/>
      <protection locked="0"/>
    </xf>
    <xf numFmtId="0" fontId="32" fillId="0" borderId="46" xfId="0" applyFont="1" applyBorder="1" applyAlignment="1" applyProtection="1">
      <alignment horizontal="left" vertical="top" wrapText="1"/>
      <protection locked="0"/>
    </xf>
    <xf numFmtId="0" fontId="32" fillId="0" borderId="20" xfId="0" applyFont="1" applyBorder="1" applyAlignment="1" applyProtection="1">
      <alignment horizontal="left" vertical="top" wrapText="1"/>
      <protection locked="0"/>
    </xf>
    <xf numFmtId="0" fontId="32" fillId="9" borderId="20" xfId="0" applyFont="1" applyFill="1" applyBorder="1" applyAlignment="1" applyProtection="1">
      <alignment horizontal="center" vertical="center" wrapText="1"/>
      <protection locked="0"/>
    </xf>
    <xf numFmtId="0" fontId="17" fillId="10" borderId="20" xfId="0" applyFont="1" applyFill="1" applyBorder="1" applyAlignment="1" applyProtection="1">
      <alignment horizontal="left" wrapText="1"/>
      <protection locked="0"/>
    </xf>
    <xf numFmtId="0" fontId="17" fillId="2" borderId="20" xfId="0" applyFont="1" applyFill="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8" fillId="22" borderId="0" xfId="0" applyFont="1" applyFill="1" applyAlignment="1" applyProtection="1">
      <alignment horizontal="left" vertical="top" wrapText="1"/>
      <protection locked="0"/>
    </xf>
    <xf numFmtId="0" fontId="17" fillId="0" borderId="20" xfId="0" applyFont="1" applyBorder="1" applyAlignment="1" applyProtection="1">
      <alignment horizontal="center" vertical="center"/>
      <protection locked="0"/>
    </xf>
    <xf numFmtId="44" fontId="32" fillId="9" borderId="96" xfId="0" applyNumberFormat="1" applyFont="1" applyFill="1" applyBorder="1" applyAlignment="1">
      <alignment horizontal="center" vertical="center"/>
    </xf>
    <xf numFmtId="0" fontId="17" fillId="2" borderId="68" xfId="0" applyFont="1" applyFill="1" applyBorder="1" applyAlignment="1" applyProtection="1">
      <alignment horizontal="center" vertical="center"/>
      <protection locked="0"/>
    </xf>
    <xf numFmtId="0" fontId="17" fillId="2" borderId="67" xfId="0" applyFont="1" applyFill="1" applyBorder="1" applyAlignment="1" applyProtection="1">
      <alignment horizontal="center" vertical="center"/>
      <protection locked="0"/>
    </xf>
    <xf numFmtId="0" fontId="17" fillId="2" borderId="57" xfId="0" applyFont="1" applyFill="1" applyBorder="1" applyAlignment="1" applyProtection="1">
      <alignment horizontal="center" vertical="center"/>
      <protection locked="0"/>
    </xf>
    <xf numFmtId="0" fontId="17" fillId="2" borderId="63" xfId="0" applyFont="1" applyFill="1" applyBorder="1" applyAlignment="1" applyProtection="1">
      <alignment horizontal="center" vertical="center"/>
      <protection locked="0"/>
    </xf>
    <xf numFmtId="0" fontId="17" fillId="2" borderId="65" xfId="0" applyFont="1" applyFill="1" applyBorder="1" applyAlignment="1" applyProtection="1">
      <alignment horizontal="center" vertical="center"/>
      <protection locked="0"/>
    </xf>
    <xf numFmtId="0" fontId="17" fillId="2" borderId="64" xfId="0" applyFont="1" applyFill="1" applyBorder="1" applyAlignment="1" applyProtection="1">
      <alignment horizontal="center" vertical="center"/>
      <protection locked="0"/>
    </xf>
    <xf numFmtId="44" fontId="32" fillId="9" borderId="45" xfId="0" applyNumberFormat="1" applyFont="1" applyFill="1" applyBorder="1" applyAlignment="1">
      <alignment horizontal="center" vertical="center"/>
    </xf>
    <xf numFmtId="0" fontId="17" fillId="0" borderId="23" xfId="0" applyFont="1" applyBorder="1" applyAlignment="1" applyProtection="1">
      <alignment vertical="center"/>
      <protection locked="0"/>
    </xf>
    <xf numFmtId="0" fontId="17" fillId="0" borderId="24" xfId="0" applyFont="1" applyBorder="1" applyAlignment="1" applyProtection="1">
      <alignment vertical="center"/>
      <protection locked="0"/>
    </xf>
    <xf numFmtId="0" fontId="17" fillId="0" borderId="122" xfId="0" applyFont="1" applyBorder="1" applyAlignment="1" applyProtection="1">
      <alignment vertical="center"/>
      <protection locked="0"/>
    </xf>
    <xf numFmtId="0" fontId="17" fillId="0" borderId="121" xfId="0" applyFont="1" applyBorder="1" applyAlignment="1" applyProtection="1">
      <alignment vertical="center"/>
      <protection locked="0"/>
    </xf>
    <xf numFmtId="0" fontId="17" fillId="0" borderId="25" xfId="0" applyFont="1" applyBorder="1" applyAlignment="1" applyProtection="1">
      <alignment vertical="center"/>
      <protection locked="0"/>
    </xf>
    <xf numFmtId="44" fontId="21" fillId="0" borderId="20" xfId="0" applyNumberFormat="1" applyFont="1" applyFill="1" applyBorder="1" applyAlignment="1" applyProtection="1">
      <alignment wrapText="1"/>
      <protection locked="0"/>
    </xf>
    <xf numFmtId="1" fontId="21" fillId="0" borderId="20" xfId="0" applyNumberFormat="1" applyFont="1" applyFill="1" applyBorder="1" applyAlignment="1">
      <alignment wrapText="1"/>
    </xf>
    <xf numFmtId="1" fontId="21" fillId="0" borderId="20" xfId="0" applyNumberFormat="1" applyFont="1" applyFill="1" applyBorder="1" applyAlignment="1" applyProtection="1">
      <alignment wrapText="1"/>
      <protection locked="0"/>
    </xf>
  </cellXfs>
  <cellStyles count="1">
    <cellStyle name="Normal" xfId="0" builtinId="0"/>
  </cellStyles>
  <dxfs count="0"/>
  <tableStyles count="0" defaultTableStyle="TableStyleMedium2" defaultPivotStyle="PivotStyleLight16"/>
  <colors>
    <mruColors>
      <color rgb="FF00FFFF"/>
      <color rgb="FF009999"/>
      <color rgb="FFE2C5FF"/>
      <color rgb="FFF7EFFF"/>
      <color rgb="FFE8D1FF"/>
      <color rgb="FFE8BEBE"/>
      <color rgb="FFF5E3E3"/>
      <color rgb="FFE1A9A9"/>
      <color rgb="FFDA9696"/>
      <color rgb="FFD9B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579487</xdr:colOff>
      <xdr:row>8</xdr:row>
      <xdr:rowOff>124291</xdr:rowOff>
    </xdr:from>
    <xdr:to>
      <xdr:col>23</xdr:col>
      <xdr:colOff>550912</xdr:colOff>
      <xdr:row>17</xdr:row>
      <xdr:rowOff>158116</xdr:rowOff>
    </xdr:to>
    <xdr:sp macro="" textlink="">
      <xdr:nvSpPr>
        <xdr:cNvPr id="2" name="TextBox 1">
          <a:extLst>
            <a:ext uri="{FF2B5EF4-FFF2-40B4-BE49-F238E27FC236}">
              <a16:creationId xmlns:a16="http://schemas.microsoft.com/office/drawing/2014/main" id="{2CD73172-7614-E8E5-F9AD-283C0D4DAD93}"/>
            </a:ext>
          </a:extLst>
        </xdr:cNvPr>
        <xdr:cNvSpPr txBox="1"/>
      </xdr:nvSpPr>
      <xdr:spPr>
        <a:xfrm rot="1178314">
          <a:off x="3141712" y="2324566"/>
          <a:ext cx="12630150" cy="18435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5400" b="1">
              <a:ln w="19050">
                <a:solidFill>
                  <a:srgbClr val="00FFFF"/>
                </a:solidFill>
              </a:ln>
              <a:solidFill>
                <a:srgbClr val="FF0000"/>
              </a:solidFill>
            </a:rPr>
            <a:t>DO</a:t>
          </a:r>
          <a:r>
            <a:rPr lang="en-US" sz="5400" b="1" baseline="0">
              <a:ln w="19050">
                <a:solidFill>
                  <a:srgbClr val="00FFFF"/>
                </a:solidFill>
              </a:ln>
              <a:solidFill>
                <a:srgbClr val="FF0000"/>
              </a:solidFill>
            </a:rPr>
            <a:t> NOT EDIT. </a:t>
          </a:r>
        </a:p>
        <a:p>
          <a:pPr algn="ctr"/>
          <a:r>
            <a:rPr lang="en-US" sz="5400" b="1" baseline="0">
              <a:ln w="19050">
                <a:solidFill>
                  <a:srgbClr val="00FFFF"/>
                </a:solidFill>
              </a:ln>
              <a:solidFill>
                <a:srgbClr val="FF0000"/>
              </a:solidFill>
            </a:rPr>
            <a:t>This page will automatically populate. </a:t>
          </a:r>
          <a:endParaRPr lang="en-US" sz="5400" b="1">
            <a:ln w="19050">
              <a:solidFill>
                <a:srgbClr val="00FFFF"/>
              </a:solidFill>
            </a:ln>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7</xdr:row>
      <xdr:rowOff>123824</xdr:rowOff>
    </xdr:from>
    <xdr:to>
      <xdr:col>22</xdr:col>
      <xdr:colOff>561975</xdr:colOff>
      <xdr:row>16</xdr:row>
      <xdr:rowOff>157649</xdr:rowOff>
    </xdr:to>
    <xdr:sp macro="" textlink="">
      <xdr:nvSpPr>
        <xdr:cNvPr id="2" name="TextBox 1">
          <a:extLst>
            <a:ext uri="{FF2B5EF4-FFF2-40B4-BE49-F238E27FC236}">
              <a16:creationId xmlns:a16="http://schemas.microsoft.com/office/drawing/2014/main" id="{3B66D657-3C15-47EF-A541-6CE23AD8E911}"/>
            </a:ext>
          </a:extLst>
        </xdr:cNvPr>
        <xdr:cNvSpPr txBox="1"/>
      </xdr:nvSpPr>
      <xdr:spPr>
        <a:xfrm rot="1178314">
          <a:off x="2714625" y="2143124"/>
          <a:ext cx="12630150" cy="18435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5400" b="1">
              <a:ln w="19050">
                <a:solidFill>
                  <a:srgbClr val="00FFFF"/>
                </a:solidFill>
              </a:ln>
              <a:solidFill>
                <a:srgbClr val="FF0000"/>
              </a:solidFill>
            </a:rPr>
            <a:t>DO</a:t>
          </a:r>
          <a:r>
            <a:rPr lang="en-US" sz="5400" b="1" baseline="0">
              <a:ln w="19050">
                <a:solidFill>
                  <a:srgbClr val="00FFFF"/>
                </a:solidFill>
              </a:ln>
              <a:solidFill>
                <a:srgbClr val="FF0000"/>
              </a:solidFill>
            </a:rPr>
            <a:t> NOT EDIT. </a:t>
          </a:r>
        </a:p>
        <a:p>
          <a:pPr algn="ctr"/>
          <a:r>
            <a:rPr lang="en-US" sz="5400" b="1" baseline="0">
              <a:ln w="19050">
                <a:solidFill>
                  <a:srgbClr val="00FFFF"/>
                </a:solidFill>
              </a:ln>
              <a:solidFill>
                <a:srgbClr val="FF0000"/>
              </a:solidFill>
            </a:rPr>
            <a:t>This page will automatically populate. </a:t>
          </a:r>
          <a:endParaRPr lang="en-US" sz="5400" b="1">
            <a:ln w="19050">
              <a:solidFill>
                <a:srgbClr val="00FFFF"/>
              </a:solidFill>
            </a:ln>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733425</xdr:colOff>
      <xdr:row>10</xdr:row>
      <xdr:rowOff>104775</xdr:rowOff>
    </xdr:from>
    <xdr:to>
      <xdr:col>15</xdr:col>
      <xdr:colOff>409575</xdr:colOff>
      <xdr:row>15</xdr:row>
      <xdr:rowOff>43350</xdr:rowOff>
    </xdr:to>
    <xdr:sp macro="" textlink="">
      <xdr:nvSpPr>
        <xdr:cNvPr id="2" name="TextBox 1">
          <a:extLst>
            <a:ext uri="{FF2B5EF4-FFF2-40B4-BE49-F238E27FC236}">
              <a16:creationId xmlns:a16="http://schemas.microsoft.com/office/drawing/2014/main" id="{29171C3A-4621-4E7C-B125-EF9A50028DAF}"/>
            </a:ext>
          </a:extLst>
        </xdr:cNvPr>
        <xdr:cNvSpPr txBox="1"/>
      </xdr:nvSpPr>
      <xdr:spPr>
        <a:xfrm rot="1178314">
          <a:off x="1095375" y="2286000"/>
          <a:ext cx="12630150" cy="18435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5400" b="1">
              <a:ln w="19050">
                <a:solidFill>
                  <a:srgbClr val="00FFFF"/>
                </a:solidFill>
              </a:ln>
              <a:solidFill>
                <a:srgbClr val="FF0000"/>
              </a:solidFill>
            </a:rPr>
            <a:t>DO</a:t>
          </a:r>
          <a:r>
            <a:rPr lang="en-US" sz="5400" b="1" baseline="0">
              <a:ln w="19050">
                <a:solidFill>
                  <a:srgbClr val="00FFFF"/>
                </a:solidFill>
              </a:ln>
              <a:solidFill>
                <a:srgbClr val="FF0000"/>
              </a:solidFill>
            </a:rPr>
            <a:t> NOT EDIT. </a:t>
          </a:r>
        </a:p>
        <a:p>
          <a:pPr algn="ctr"/>
          <a:r>
            <a:rPr lang="en-US" sz="5400" b="1" baseline="0">
              <a:ln w="19050">
                <a:solidFill>
                  <a:srgbClr val="00FFFF"/>
                </a:solidFill>
              </a:ln>
              <a:solidFill>
                <a:srgbClr val="FF0000"/>
              </a:solidFill>
            </a:rPr>
            <a:t>This page will automatically populate. </a:t>
          </a:r>
          <a:endParaRPr lang="en-US" sz="5400" b="1">
            <a:ln w="19050">
              <a:solidFill>
                <a:srgbClr val="00FFFF"/>
              </a:solidFill>
            </a:ln>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14</xdr:col>
      <xdr:colOff>781050</xdr:colOff>
      <xdr:row>14</xdr:row>
      <xdr:rowOff>348150</xdr:rowOff>
    </xdr:to>
    <xdr:sp macro="" textlink="">
      <xdr:nvSpPr>
        <xdr:cNvPr id="2" name="TextBox 1">
          <a:extLst>
            <a:ext uri="{FF2B5EF4-FFF2-40B4-BE49-F238E27FC236}">
              <a16:creationId xmlns:a16="http://schemas.microsoft.com/office/drawing/2014/main" id="{32BA676C-1AB0-4C9C-A299-E098FBB2AF02}"/>
            </a:ext>
          </a:extLst>
        </xdr:cNvPr>
        <xdr:cNvSpPr txBox="1"/>
      </xdr:nvSpPr>
      <xdr:spPr>
        <a:xfrm rot="1178314">
          <a:off x="361950" y="1638300"/>
          <a:ext cx="12630150" cy="18435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5400" b="1">
              <a:ln w="19050">
                <a:solidFill>
                  <a:srgbClr val="00FFFF"/>
                </a:solidFill>
              </a:ln>
              <a:solidFill>
                <a:srgbClr val="FF0000"/>
              </a:solidFill>
            </a:rPr>
            <a:t>DO</a:t>
          </a:r>
          <a:r>
            <a:rPr lang="en-US" sz="5400" b="1" baseline="0">
              <a:ln w="19050">
                <a:solidFill>
                  <a:srgbClr val="00FFFF"/>
                </a:solidFill>
              </a:ln>
              <a:solidFill>
                <a:srgbClr val="FF0000"/>
              </a:solidFill>
            </a:rPr>
            <a:t> NOT EDIT. </a:t>
          </a:r>
        </a:p>
        <a:p>
          <a:pPr algn="ctr"/>
          <a:r>
            <a:rPr lang="en-US" sz="5400" b="1" baseline="0">
              <a:ln w="19050">
                <a:solidFill>
                  <a:srgbClr val="00FFFF"/>
                </a:solidFill>
              </a:ln>
              <a:solidFill>
                <a:srgbClr val="FF0000"/>
              </a:solidFill>
            </a:rPr>
            <a:t>This page will automatically populate. </a:t>
          </a:r>
          <a:endParaRPr lang="en-US" sz="5400" b="1">
            <a:ln w="19050">
              <a:solidFill>
                <a:srgbClr val="00FFFF"/>
              </a:solidFill>
            </a:ln>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9</xdr:row>
      <xdr:rowOff>333375</xdr:rowOff>
    </xdr:from>
    <xdr:to>
      <xdr:col>15</xdr:col>
      <xdr:colOff>257175</xdr:colOff>
      <xdr:row>13</xdr:row>
      <xdr:rowOff>405300</xdr:rowOff>
    </xdr:to>
    <xdr:sp macro="" textlink="">
      <xdr:nvSpPr>
        <xdr:cNvPr id="4" name="TextBox 3">
          <a:extLst>
            <a:ext uri="{FF2B5EF4-FFF2-40B4-BE49-F238E27FC236}">
              <a16:creationId xmlns:a16="http://schemas.microsoft.com/office/drawing/2014/main" id="{59E0153A-B14D-4225-A589-9C8F8F081C80}"/>
            </a:ext>
          </a:extLst>
        </xdr:cNvPr>
        <xdr:cNvSpPr txBox="1"/>
      </xdr:nvSpPr>
      <xdr:spPr>
        <a:xfrm rot="1178314">
          <a:off x="942975" y="2324100"/>
          <a:ext cx="12630150" cy="18435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5400" b="1">
              <a:ln w="19050">
                <a:solidFill>
                  <a:srgbClr val="00FFFF"/>
                </a:solidFill>
              </a:ln>
              <a:solidFill>
                <a:srgbClr val="FF0000"/>
              </a:solidFill>
            </a:rPr>
            <a:t>DO</a:t>
          </a:r>
          <a:r>
            <a:rPr lang="en-US" sz="5400" b="1" baseline="0">
              <a:ln w="19050">
                <a:solidFill>
                  <a:srgbClr val="00FFFF"/>
                </a:solidFill>
              </a:ln>
              <a:solidFill>
                <a:srgbClr val="FF0000"/>
              </a:solidFill>
            </a:rPr>
            <a:t> NOT EDIT. </a:t>
          </a:r>
        </a:p>
        <a:p>
          <a:pPr algn="ctr"/>
          <a:r>
            <a:rPr lang="en-US" sz="5400" b="1" baseline="0">
              <a:ln w="19050">
                <a:solidFill>
                  <a:srgbClr val="00FFFF"/>
                </a:solidFill>
              </a:ln>
              <a:solidFill>
                <a:srgbClr val="FF0000"/>
              </a:solidFill>
            </a:rPr>
            <a:t>This page will automatically populate. </a:t>
          </a:r>
          <a:endParaRPr lang="en-US" sz="5400" b="1">
            <a:ln w="19050">
              <a:solidFill>
                <a:srgbClr val="00FFFF"/>
              </a:solidFill>
            </a:ln>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C8BF-AE6A-4C22-9731-7865F7DB1EF9}">
  <dimension ref="A1:S55"/>
  <sheetViews>
    <sheetView workbookViewId="0">
      <selection activeCell="G28" sqref="G28"/>
    </sheetView>
  </sheetViews>
  <sheetFormatPr defaultColWidth="9.140625" defaultRowHeight="15.75" x14ac:dyDescent="0.25"/>
  <cols>
    <col min="1" max="1" width="3.5703125" style="1" customWidth="1"/>
    <col min="2" max="2" width="8.140625" style="2" customWidth="1"/>
    <col min="3" max="4" width="12.5703125" style="3" customWidth="1"/>
    <col min="5" max="6" width="12.5703125" style="1" customWidth="1"/>
    <col min="7" max="7" width="15.28515625" style="1" customWidth="1"/>
    <col min="8" max="8" width="12.5703125" style="1" customWidth="1"/>
    <col min="9" max="17" width="16.140625" style="1" customWidth="1"/>
    <col min="18" max="16384" width="9.140625" style="1"/>
  </cols>
  <sheetData>
    <row r="1" spans="1:17" ht="9.9499999999999993" customHeight="1" thickBot="1" x14ac:dyDescent="0.3">
      <c r="E1" s="4"/>
      <c r="F1" s="4"/>
      <c r="G1" s="4"/>
      <c r="H1" s="4"/>
      <c r="I1" s="4"/>
      <c r="J1" s="4"/>
      <c r="K1" s="4"/>
      <c r="L1" s="4"/>
      <c r="M1" s="4"/>
      <c r="N1" s="5"/>
    </row>
    <row r="2" spans="1:17" ht="15.6" customHeight="1" thickBot="1" x14ac:dyDescent="0.3">
      <c r="B2" s="6" t="s">
        <v>0</v>
      </c>
      <c r="C2" s="1"/>
      <c r="D2" s="7"/>
      <c r="E2" s="8"/>
      <c r="F2" s="8"/>
      <c r="G2" s="8"/>
      <c r="H2" s="8"/>
      <c r="I2" s="8"/>
      <c r="J2" s="8"/>
      <c r="K2" s="8"/>
      <c r="L2" s="9"/>
      <c r="M2" s="9"/>
      <c r="N2" s="5"/>
    </row>
    <row r="3" spans="1:17" ht="19.5" customHeight="1" thickBot="1" x14ac:dyDescent="0.4">
      <c r="B3" s="10" t="s">
        <v>1</v>
      </c>
      <c r="C3" s="11"/>
      <c r="D3" s="7"/>
      <c r="E3" s="8"/>
      <c r="F3" s="8"/>
      <c r="G3" s="8"/>
      <c r="H3" s="8"/>
      <c r="I3" s="12" t="s">
        <v>2</v>
      </c>
      <c r="J3" s="8"/>
      <c r="K3" s="8"/>
      <c r="L3" s="9"/>
      <c r="M3" s="9"/>
      <c r="N3" s="5"/>
    </row>
    <row r="4" spans="1:17" ht="15.6" customHeight="1" thickBot="1" x14ac:dyDescent="0.3">
      <c r="B4" s="13" t="s">
        <v>3</v>
      </c>
      <c r="C4" s="1"/>
      <c r="D4" s="14"/>
      <c r="E4" s="15"/>
      <c r="F4" s="15"/>
      <c r="G4" s="15"/>
      <c r="H4" s="8"/>
      <c r="I4" s="16" t="s">
        <v>4</v>
      </c>
      <c r="J4" s="8"/>
      <c r="K4" s="8"/>
      <c r="L4" s="9"/>
      <c r="M4" s="9"/>
      <c r="N4" s="5"/>
    </row>
    <row r="5" spans="1:17" ht="15.6" customHeight="1" thickBot="1" x14ac:dyDescent="0.3">
      <c r="B5" s="17" t="s">
        <v>5</v>
      </c>
      <c r="C5" s="203" t="s">
        <v>6</v>
      </c>
      <c r="D5" s="203"/>
      <c r="E5" s="203"/>
      <c r="F5" s="203"/>
      <c r="G5" s="203"/>
      <c r="H5" s="18"/>
      <c r="I5" s="204" t="s">
        <v>292</v>
      </c>
      <c r="J5" s="205"/>
      <c r="K5" s="205"/>
      <c r="L5" s="205"/>
      <c r="M5" s="205"/>
      <c r="N5" s="205"/>
      <c r="O5" s="205"/>
      <c r="P5" s="206"/>
    </row>
    <row r="6" spans="1:17" ht="15.6" customHeight="1" thickBot="1" x14ac:dyDescent="0.3">
      <c r="B6" s="17" t="s">
        <v>7</v>
      </c>
      <c r="C6" s="203" t="s">
        <v>8</v>
      </c>
      <c r="D6" s="203"/>
      <c r="E6" s="203"/>
      <c r="F6" s="203"/>
      <c r="G6" s="203"/>
      <c r="H6" s="18"/>
      <c r="I6" s="19"/>
      <c r="J6" s="207" t="s">
        <v>9</v>
      </c>
      <c r="K6" s="207"/>
      <c r="L6" s="207"/>
      <c r="M6" s="207"/>
      <c r="N6" s="207"/>
      <c r="O6" s="207"/>
      <c r="P6" s="20"/>
    </row>
    <row r="7" spans="1:17" ht="15.6" customHeight="1" thickBot="1" x14ac:dyDescent="0.3">
      <c r="B7" s="21" t="s">
        <v>10</v>
      </c>
      <c r="C7" s="203" t="s">
        <v>11</v>
      </c>
      <c r="D7" s="203"/>
      <c r="E7" s="203"/>
      <c r="F7" s="203"/>
      <c r="G7" s="203"/>
      <c r="H7" s="18"/>
      <c r="I7" s="19"/>
      <c r="J7" s="207" t="s">
        <v>12</v>
      </c>
      <c r="K7" s="207"/>
      <c r="L7" s="207"/>
      <c r="M7" s="207"/>
      <c r="N7" s="207"/>
      <c r="O7" s="207"/>
      <c r="P7" s="207"/>
      <c r="Q7" s="208"/>
    </row>
    <row r="8" spans="1:17" ht="15.6" customHeight="1" thickBot="1" x14ac:dyDescent="0.3">
      <c r="B8" s="22" t="s">
        <v>13</v>
      </c>
      <c r="C8" s="203" t="s">
        <v>14</v>
      </c>
      <c r="D8" s="203"/>
      <c r="E8" s="203"/>
      <c r="F8" s="203"/>
      <c r="G8" s="203"/>
      <c r="H8" s="18"/>
      <c r="I8" s="19"/>
      <c r="J8" s="207" t="s">
        <v>289</v>
      </c>
      <c r="K8" s="207"/>
      <c r="L8" s="207"/>
      <c r="M8" s="207"/>
      <c r="N8" s="207"/>
      <c r="O8" s="207"/>
      <c r="P8" s="20"/>
    </row>
    <row r="9" spans="1:17" ht="15.6" customHeight="1" thickBot="1" x14ac:dyDescent="0.3">
      <c r="B9" s="22" t="s">
        <v>15</v>
      </c>
      <c r="C9" s="203" t="s">
        <v>16</v>
      </c>
      <c r="D9" s="203"/>
      <c r="E9" s="203"/>
      <c r="F9" s="203"/>
      <c r="G9" s="203"/>
      <c r="H9" s="18"/>
      <c r="I9" s="19"/>
      <c r="J9" s="23"/>
      <c r="K9" s="23"/>
      <c r="L9" s="23"/>
      <c r="M9" s="23"/>
      <c r="N9" s="23"/>
      <c r="O9" s="23"/>
      <c r="P9" s="20"/>
    </row>
    <row r="10" spans="1:17" ht="15.6" customHeight="1" thickBot="1" x14ac:dyDescent="0.3">
      <c r="B10" s="24" t="s">
        <v>17</v>
      </c>
      <c r="C10" s="203" t="s">
        <v>18</v>
      </c>
      <c r="D10" s="203"/>
      <c r="E10" s="203"/>
      <c r="F10" s="203"/>
      <c r="G10" s="203"/>
      <c r="H10" s="18"/>
      <c r="I10" s="209" t="s">
        <v>293</v>
      </c>
      <c r="J10" s="210"/>
      <c r="K10" s="210"/>
      <c r="L10" s="210"/>
      <c r="M10" s="210"/>
      <c r="N10" s="210"/>
      <c r="O10" s="210"/>
      <c r="P10" s="210"/>
      <c r="Q10" s="30"/>
    </row>
    <row r="11" spans="1:17" ht="15.6" customHeight="1" thickBot="1" x14ac:dyDescent="0.3">
      <c r="B11" s="24" t="s">
        <v>19</v>
      </c>
      <c r="C11" s="203" t="s">
        <v>20</v>
      </c>
      <c r="D11" s="203"/>
      <c r="E11" s="203"/>
      <c r="F11" s="203"/>
      <c r="G11" s="203"/>
      <c r="H11" s="18"/>
      <c r="I11" s="209"/>
      <c r="J11" s="210"/>
      <c r="K11" s="210"/>
      <c r="L11" s="210"/>
      <c r="M11" s="210"/>
      <c r="N11" s="210"/>
      <c r="O11" s="210"/>
      <c r="P11" s="210"/>
      <c r="Q11" s="30"/>
    </row>
    <row r="12" spans="1:17" ht="15.6" customHeight="1" thickBot="1" x14ac:dyDescent="0.3">
      <c r="B12" s="24" t="s">
        <v>21</v>
      </c>
      <c r="C12" s="203" t="s">
        <v>22</v>
      </c>
      <c r="D12" s="203"/>
      <c r="E12" s="203"/>
      <c r="F12" s="203"/>
      <c r="G12" s="203"/>
      <c r="H12" s="18"/>
      <c r="I12" s="209"/>
      <c r="J12" s="210"/>
      <c r="K12" s="210"/>
      <c r="L12" s="210"/>
      <c r="M12" s="210"/>
      <c r="N12" s="210"/>
      <c r="O12" s="210"/>
      <c r="P12" s="210"/>
      <c r="Q12" s="30"/>
    </row>
    <row r="13" spans="1:17" ht="15" customHeight="1" thickBot="1" x14ac:dyDescent="0.3">
      <c r="B13" s="28"/>
      <c r="C13" s="203"/>
      <c r="D13" s="203"/>
      <c r="E13" s="203"/>
      <c r="F13" s="203"/>
      <c r="G13" s="203"/>
      <c r="H13" s="18"/>
      <c r="I13" s="202"/>
      <c r="J13" s="29"/>
      <c r="K13" s="29"/>
      <c r="L13" s="29"/>
      <c r="M13" s="29"/>
      <c r="N13" s="29"/>
      <c r="O13" s="29"/>
      <c r="P13" s="29"/>
      <c r="Q13" s="30"/>
    </row>
    <row r="14" spans="1:17" ht="15.6" customHeight="1" thickBot="1" x14ac:dyDescent="0.3">
      <c r="A14" s="4"/>
      <c r="B14" s="31"/>
      <c r="C14" s="32"/>
      <c r="D14" s="32"/>
      <c r="E14" s="32"/>
      <c r="F14" s="32"/>
      <c r="G14" s="32"/>
      <c r="H14" s="8"/>
      <c r="I14" s="33"/>
      <c r="J14" s="29"/>
      <c r="K14" s="29"/>
      <c r="L14" s="29"/>
      <c r="M14" s="29"/>
      <c r="N14" s="29"/>
      <c r="O14" s="29"/>
      <c r="P14" s="30"/>
    </row>
    <row r="15" spans="1:17" ht="15.75" customHeight="1" x14ac:dyDescent="0.25">
      <c r="A15" s="34" t="s">
        <v>24</v>
      </c>
      <c r="B15" s="211" t="s">
        <v>25</v>
      </c>
      <c r="C15" s="212"/>
      <c r="D15" s="212"/>
      <c r="E15" s="212"/>
      <c r="F15" s="212"/>
      <c r="G15" s="212"/>
      <c r="I15" s="33" t="s">
        <v>23</v>
      </c>
      <c r="J15" s="29"/>
      <c r="K15" s="29"/>
      <c r="L15" s="29"/>
      <c r="M15" s="29"/>
      <c r="N15" s="29"/>
      <c r="O15" s="29"/>
      <c r="P15" s="30"/>
    </row>
    <row r="16" spans="1:17" s="36" customFormat="1" ht="14.25" customHeight="1" thickBot="1" x14ac:dyDescent="0.3">
      <c r="A16" s="1"/>
      <c r="B16" s="213"/>
      <c r="C16" s="214"/>
      <c r="D16" s="214"/>
      <c r="E16" s="214"/>
      <c r="F16" s="214"/>
      <c r="G16" s="214"/>
      <c r="H16" s="35"/>
      <c r="I16" s="225" t="s">
        <v>291</v>
      </c>
      <c r="J16" s="226"/>
      <c r="K16" s="226"/>
      <c r="L16" s="226"/>
      <c r="M16" s="226"/>
      <c r="N16" s="226"/>
      <c r="O16" s="226"/>
      <c r="P16" s="227"/>
    </row>
    <row r="17" spans="1:19" s="36" customFormat="1" ht="15.6" customHeight="1" thickBot="1" x14ac:dyDescent="0.3">
      <c r="B17" s="37"/>
      <c r="C17" s="38"/>
      <c r="D17" s="38"/>
      <c r="E17" s="35"/>
      <c r="F17" s="35"/>
      <c r="G17" s="35"/>
      <c r="H17" s="35"/>
      <c r="I17" s="29"/>
      <c r="J17" s="210" t="s">
        <v>290</v>
      </c>
      <c r="K17" s="210"/>
      <c r="L17" s="210"/>
      <c r="M17" s="210"/>
      <c r="N17" s="210"/>
      <c r="O17" s="210"/>
      <c r="P17" s="224"/>
    </row>
    <row r="18" spans="1:19" ht="15.6" customHeight="1" thickBot="1" x14ac:dyDescent="0.3">
      <c r="A18" s="34" t="s">
        <v>24</v>
      </c>
      <c r="B18" s="215" t="s">
        <v>26</v>
      </c>
      <c r="C18" s="216"/>
      <c r="D18" s="216"/>
      <c r="E18" s="216"/>
      <c r="F18" s="216"/>
      <c r="G18" s="217"/>
      <c r="H18" s="39"/>
      <c r="I18" s="29"/>
      <c r="J18" s="210" t="s">
        <v>27</v>
      </c>
      <c r="K18" s="210"/>
      <c r="L18" s="210"/>
      <c r="M18" s="210"/>
      <c r="N18" s="210"/>
      <c r="O18" s="210"/>
      <c r="P18" s="27"/>
    </row>
    <row r="19" spans="1:19" s="40" customFormat="1" ht="15.6" customHeight="1" thickBot="1" x14ac:dyDescent="0.3">
      <c r="B19" s="218"/>
      <c r="C19" s="219"/>
      <c r="D19" s="219"/>
      <c r="E19" s="219"/>
      <c r="F19" s="219"/>
      <c r="G19" s="220"/>
      <c r="H19" s="41"/>
      <c r="I19" s="29"/>
      <c r="J19" s="26"/>
      <c r="K19" s="26"/>
      <c r="L19" s="26"/>
      <c r="M19" s="26"/>
      <c r="N19" s="26"/>
      <c r="O19" s="26"/>
      <c r="P19" s="27"/>
    </row>
    <row r="20" spans="1:19" s="40" customFormat="1" ht="15.6" customHeight="1" thickBot="1" x14ac:dyDescent="0.3">
      <c r="B20" s="221"/>
      <c r="C20" s="222"/>
      <c r="D20" s="222"/>
      <c r="E20" s="222"/>
      <c r="F20" s="222"/>
      <c r="G20" s="223"/>
      <c r="H20" s="42"/>
      <c r="I20" s="209" t="s">
        <v>293</v>
      </c>
      <c r="J20" s="210"/>
      <c r="K20" s="210"/>
      <c r="L20" s="210"/>
      <c r="M20" s="210"/>
      <c r="N20" s="210"/>
      <c r="O20" s="210"/>
      <c r="P20" s="210"/>
    </row>
    <row r="21" spans="1:19" ht="15.6" customHeight="1" thickBot="1" x14ac:dyDescent="0.3">
      <c r="B21" s="43"/>
      <c r="C21" s="8"/>
      <c r="D21" s="8"/>
      <c r="E21" s="8"/>
      <c r="F21" s="8"/>
      <c r="G21" s="8"/>
      <c r="H21" s="8"/>
      <c r="I21" s="209"/>
      <c r="J21" s="210"/>
      <c r="K21" s="210"/>
      <c r="L21" s="210"/>
      <c r="M21" s="210"/>
      <c r="N21" s="210"/>
      <c r="O21" s="210"/>
      <c r="P21" s="210"/>
    </row>
    <row r="22" spans="1:19" ht="15.6" customHeight="1" thickBot="1" x14ac:dyDescent="0.3">
      <c r="B22" s="43"/>
      <c r="C22" s="8"/>
      <c r="D22" s="8"/>
      <c r="E22" s="8"/>
      <c r="F22" s="8"/>
      <c r="G22" s="8"/>
      <c r="H22" s="8"/>
      <c r="I22" s="209"/>
      <c r="J22" s="210"/>
      <c r="K22" s="210"/>
      <c r="L22" s="210"/>
      <c r="M22" s="210"/>
      <c r="N22" s="210"/>
      <c r="O22" s="210"/>
      <c r="P22" s="210"/>
    </row>
    <row r="23" spans="1:19" ht="15.6" customHeight="1" thickBot="1" x14ac:dyDescent="0.3">
      <c r="B23" s="43"/>
      <c r="C23" s="8"/>
      <c r="D23" s="8"/>
      <c r="E23" s="8"/>
      <c r="F23" s="8"/>
      <c r="G23" s="8"/>
      <c r="H23" s="8"/>
      <c r="I23" s="25"/>
      <c r="J23" s="26"/>
      <c r="K23" s="26"/>
      <c r="L23" s="26"/>
      <c r="M23" s="26"/>
      <c r="N23" s="26"/>
      <c r="O23" s="26"/>
      <c r="P23" s="27"/>
    </row>
    <row r="24" spans="1:19" ht="15.6" customHeight="1" thickBot="1" x14ac:dyDescent="0.3">
      <c r="B24" s="43"/>
      <c r="C24" s="8"/>
      <c r="D24" s="8"/>
      <c r="E24" s="8"/>
      <c r="F24" s="8"/>
      <c r="G24" s="8"/>
      <c r="H24" s="8"/>
      <c r="I24" s="25"/>
      <c r="J24" s="26"/>
      <c r="K24" s="26"/>
      <c r="L24" s="26"/>
      <c r="M24" s="26"/>
      <c r="N24" s="26"/>
      <c r="O24" s="26"/>
      <c r="P24" s="27"/>
    </row>
    <row r="25" spans="1:19" ht="15.6" customHeight="1" thickBot="1" x14ac:dyDescent="0.3">
      <c r="B25" s="43"/>
      <c r="C25" s="8"/>
      <c r="D25" s="8"/>
      <c r="E25" s="8"/>
      <c r="F25" s="8"/>
      <c r="G25" s="8"/>
      <c r="H25" s="8"/>
      <c r="I25" s="8"/>
      <c r="J25" s="8"/>
      <c r="K25" s="8"/>
      <c r="L25" s="9"/>
      <c r="M25" s="9"/>
      <c r="N25" s="5"/>
      <c r="S25" s="44"/>
    </row>
    <row r="26" spans="1:19" ht="15.6" customHeight="1" thickBot="1" x14ac:dyDescent="0.3">
      <c r="B26" s="43"/>
      <c r="C26" s="8"/>
      <c r="D26" s="8"/>
      <c r="E26" s="8"/>
      <c r="F26" s="8"/>
      <c r="G26" s="8"/>
      <c r="H26" s="8"/>
      <c r="I26" s="8"/>
      <c r="J26" s="8"/>
      <c r="K26" s="8"/>
      <c r="L26" s="9"/>
      <c r="M26" s="9"/>
      <c r="N26" s="5"/>
    </row>
    <row r="27" spans="1:19" ht="15.6" customHeight="1" thickBot="1" x14ac:dyDescent="0.3">
      <c r="B27" s="43"/>
      <c r="C27" s="8"/>
      <c r="D27" s="8"/>
      <c r="E27" s="8"/>
      <c r="F27" s="8"/>
      <c r="G27" s="8"/>
      <c r="H27" s="8"/>
      <c r="I27" s="8"/>
      <c r="J27" s="8"/>
      <c r="K27" s="8"/>
      <c r="L27" s="9"/>
      <c r="M27" s="9"/>
      <c r="N27" s="5"/>
    </row>
    <row r="28" spans="1:19" ht="15.6" customHeight="1" thickBot="1" x14ac:dyDescent="0.3">
      <c r="A28" s="4"/>
      <c r="B28" s="31"/>
      <c r="C28" s="8"/>
      <c r="D28" s="8"/>
      <c r="E28" s="8"/>
      <c r="F28" s="8"/>
      <c r="G28" s="8"/>
      <c r="H28" s="8"/>
      <c r="I28" s="8"/>
      <c r="J28" s="8"/>
      <c r="K28" s="8"/>
      <c r="L28" s="9"/>
      <c r="M28" s="9"/>
      <c r="N28" s="5"/>
    </row>
    <row r="43" spans="1:13" ht="15.6" customHeight="1" x14ac:dyDescent="0.25">
      <c r="A43" s="36"/>
      <c r="B43" s="45"/>
      <c r="C43" s="46"/>
      <c r="D43" s="46"/>
      <c r="E43" s="36"/>
      <c r="F43" s="36"/>
      <c r="G43" s="36"/>
      <c r="H43" s="36"/>
      <c r="I43" s="36"/>
      <c r="J43" s="36"/>
      <c r="K43" s="36"/>
      <c r="L43" s="36"/>
      <c r="M43" s="36"/>
    </row>
    <row r="44" spans="1:13" ht="15.6" customHeight="1" x14ac:dyDescent="0.25"/>
    <row r="45" spans="1:13" ht="15.6" customHeight="1" x14ac:dyDescent="0.25"/>
    <row r="46" spans="1:13" ht="15.6" customHeight="1" x14ac:dyDescent="0.25"/>
    <row r="47" spans="1:13" ht="15.6" customHeight="1" x14ac:dyDescent="0.25"/>
    <row r="48" spans="1:13" ht="15.6" customHeight="1" x14ac:dyDescent="0.25"/>
    <row r="49" ht="15.6" customHeight="1" x14ac:dyDescent="0.25"/>
    <row r="50" ht="15.6" customHeight="1" x14ac:dyDescent="0.25"/>
    <row r="51" ht="15.6" customHeight="1" x14ac:dyDescent="0.25"/>
    <row r="52" ht="15.6" customHeight="1" x14ac:dyDescent="0.25"/>
    <row r="53" ht="15.6" customHeight="1" x14ac:dyDescent="0.25"/>
    <row r="54" ht="15.6" customHeight="1" x14ac:dyDescent="0.25"/>
    <row r="55" ht="15.6" customHeight="1" x14ac:dyDescent="0.25"/>
  </sheetData>
  <mergeCells count="20">
    <mergeCell ref="C12:G12"/>
    <mergeCell ref="I10:P12"/>
    <mergeCell ref="C13:G13"/>
    <mergeCell ref="B15:G16"/>
    <mergeCell ref="B18:G20"/>
    <mergeCell ref="J17:P17"/>
    <mergeCell ref="I16:P16"/>
    <mergeCell ref="J18:O18"/>
    <mergeCell ref="I20:P22"/>
    <mergeCell ref="C8:G8"/>
    <mergeCell ref="J8:O8"/>
    <mergeCell ref="C9:G9"/>
    <mergeCell ref="C10:G10"/>
    <mergeCell ref="C11:G11"/>
    <mergeCell ref="C5:G5"/>
    <mergeCell ref="I5:P5"/>
    <mergeCell ref="C6:G6"/>
    <mergeCell ref="J6:O6"/>
    <mergeCell ref="C7:G7"/>
    <mergeCell ref="J7:Q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A7E96-67B6-499B-A5BF-613EB862265A}">
  <dimension ref="A1:P39"/>
  <sheetViews>
    <sheetView topLeftCell="A7" workbookViewId="0">
      <selection activeCell="L37" sqref="L37"/>
    </sheetView>
  </sheetViews>
  <sheetFormatPr defaultColWidth="9.140625" defaultRowHeight="14.25" x14ac:dyDescent="0.3"/>
  <cols>
    <col min="1" max="1" width="55.7109375" style="48" customWidth="1"/>
    <col min="2" max="2" width="16.85546875" style="47" customWidth="1"/>
    <col min="3" max="3" width="12.5703125" style="48" customWidth="1"/>
    <col min="4" max="4" width="14.140625" style="48" customWidth="1"/>
    <col min="5" max="5" width="14.7109375" style="48" customWidth="1"/>
    <col min="6" max="6" width="14.5703125" style="48" customWidth="1"/>
    <col min="7" max="7" width="15.28515625" style="48" customWidth="1"/>
    <col min="8" max="9" width="16.5703125" style="48" customWidth="1"/>
    <col min="10" max="10" width="15" style="48" customWidth="1"/>
    <col min="11" max="11" width="3.140625" style="48" customWidth="1"/>
    <col min="12" max="12" width="16.85546875" style="47" customWidth="1"/>
    <col min="13" max="14" width="18.140625" style="48" customWidth="1"/>
    <col min="15" max="16384" width="9.140625" style="48"/>
  </cols>
  <sheetData>
    <row r="1" spans="1:16" s="65" customFormat="1" ht="18" x14ac:dyDescent="0.25">
      <c r="A1" s="229" t="s">
        <v>28</v>
      </c>
      <c r="B1" s="230"/>
      <c r="C1" s="230"/>
      <c r="D1" s="230"/>
      <c r="E1" s="230"/>
      <c r="F1" s="230"/>
      <c r="G1" s="230"/>
      <c r="H1" s="230"/>
      <c r="I1" s="230"/>
      <c r="J1" s="231"/>
      <c r="K1" s="64"/>
    </row>
    <row r="2" spans="1:16" s="65" customFormat="1" ht="18" x14ac:dyDescent="0.25">
      <c r="A2" s="232" t="s">
        <v>65</v>
      </c>
      <c r="B2" s="233"/>
      <c r="C2" s="233"/>
      <c r="D2" s="233"/>
      <c r="E2" s="233"/>
      <c r="F2" s="233"/>
      <c r="G2" s="233"/>
      <c r="H2" s="233"/>
      <c r="I2" s="233"/>
      <c r="J2" s="234"/>
      <c r="K2" s="137"/>
      <c r="L2" s="138"/>
      <c r="M2" s="138"/>
      <c r="N2" s="138"/>
    </row>
    <row r="3" spans="1:16" s="65" customFormat="1" ht="18" x14ac:dyDescent="0.25">
      <c r="A3" s="237"/>
      <c r="B3" s="237"/>
      <c r="C3" s="237"/>
      <c r="D3" s="237"/>
      <c r="E3" s="237"/>
      <c r="F3" s="237"/>
      <c r="G3" s="237"/>
      <c r="H3" s="237"/>
      <c r="I3" s="237"/>
      <c r="J3" s="237"/>
      <c r="K3" s="237"/>
      <c r="L3" s="237"/>
      <c r="M3" s="237"/>
      <c r="N3" s="237"/>
      <c r="O3" s="64"/>
    </row>
    <row r="4" spans="1:16" s="65" customFormat="1" ht="18" x14ac:dyDescent="0.25">
      <c r="A4" s="201" t="s">
        <v>287</v>
      </c>
      <c r="B4" s="238" t="s">
        <v>288</v>
      </c>
      <c r="C4" s="238"/>
      <c r="D4" s="238"/>
      <c r="E4" s="238"/>
      <c r="F4" s="238"/>
      <c r="G4" s="238"/>
      <c r="H4" s="238"/>
      <c r="I4" s="238"/>
      <c r="J4" s="238"/>
      <c r="K4" s="238"/>
      <c r="L4" s="238"/>
      <c r="M4" s="238"/>
      <c r="N4" s="238"/>
      <c r="O4" s="64"/>
    </row>
    <row r="5" spans="1:16" s="65" customFormat="1" ht="18" x14ac:dyDescent="0.25">
      <c r="A5" s="200"/>
      <c r="B5" s="236"/>
      <c r="C5" s="236"/>
      <c r="D5" s="236"/>
      <c r="E5" s="236"/>
      <c r="F5" s="236"/>
      <c r="G5" s="236"/>
      <c r="H5" s="236"/>
      <c r="I5" s="236"/>
      <c r="J5" s="236"/>
      <c r="K5" s="236"/>
      <c r="L5" s="236"/>
      <c r="M5" s="236"/>
      <c r="N5" s="236"/>
      <c r="O5" s="64"/>
    </row>
    <row r="6" spans="1:16" ht="28.5" x14ac:dyDescent="0.3">
      <c r="A6" s="69" t="s">
        <v>66</v>
      </c>
      <c r="B6" s="59" t="s">
        <v>29</v>
      </c>
      <c r="C6" s="60" t="s">
        <v>30</v>
      </c>
      <c r="D6" s="60" t="s">
        <v>31</v>
      </c>
      <c r="E6" s="107" t="s">
        <v>32</v>
      </c>
      <c r="F6" s="107" t="s">
        <v>33</v>
      </c>
      <c r="G6" s="73" t="s">
        <v>34</v>
      </c>
      <c r="H6" s="61" t="s">
        <v>35</v>
      </c>
      <c r="I6" s="61" t="s">
        <v>35</v>
      </c>
      <c r="J6" s="61" t="s">
        <v>35</v>
      </c>
      <c r="K6" s="228"/>
      <c r="L6" s="59" t="s">
        <v>64</v>
      </c>
      <c r="M6" s="61" t="s">
        <v>35</v>
      </c>
      <c r="N6" s="61" t="s">
        <v>35</v>
      </c>
      <c r="O6" s="49"/>
    </row>
    <row r="7" spans="1:16" ht="75.75" x14ac:dyDescent="0.3">
      <c r="A7" s="68" t="s">
        <v>68</v>
      </c>
      <c r="B7" s="66"/>
      <c r="C7" s="66"/>
      <c r="D7" s="66"/>
      <c r="E7" s="71"/>
      <c r="F7" s="71"/>
      <c r="G7" s="72"/>
      <c r="H7" s="67" t="s">
        <v>57</v>
      </c>
      <c r="I7" s="67" t="s">
        <v>262</v>
      </c>
      <c r="J7" s="67" t="s">
        <v>263</v>
      </c>
      <c r="K7" s="228"/>
      <c r="L7" s="66" t="s">
        <v>266</v>
      </c>
      <c r="M7" s="67" t="s">
        <v>267</v>
      </c>
      <c r="N7" s="67" t="s">
        <v>268</v>
      </c>
      <c r="O7" s="49"/>
    </row>
    <row r="8" spans="1:16" x14ac:dyDescent="0.3">
      <c r="A8" s="228"/>
      <c r="B8" s="228"/>
      <c r="C8" s="228"/>
      <c r="D8" s="228"/>
      <c r="E8" s="228"/>
      <c r="F8" s="228"/>
      <c r="G8" s="228"/>
      <c r="H8" s="228"/>
      <c r="I8" s="228"/>
      <c r="J8" s="228"/>
      <c r="K8" s="228"/>
      <c r="L8" s="228"/>
      <c r="M8" s="228"/>
      <c r="N8" s="228"/>
      <c r="O8" s="49"/>
    </row>
    <row r="9" spans="1:16" x14ac:dyDescent="0.3">
      <c r="A9" s="53" t="s">
        <v>60</v>
      </c>
      <c r="B9" s="54"/>
      <c r="C9" s="54"/>
      <c r="D9" s="184"/>
      <c r="E9" s="54"/>
      <c r="F9" s="54"/>
      <c r="G9" s="54"/>
      <c r="H9" s="185">
        <f>SUM(B9:G9)</f>
        <v>0</v>
      </c>
      <c r="I9" s="56"/>
      <c r="J9" s="56"/>
      <c r="K9" s="228"/>
      <c r="L9" s="558"/>
      <c r="M9" s="559"/>
      <c r="N9" s="559"/>
      <c r="O9" s="49"/>
    </row>
    <row r="10" spans="1:16" x14ac:dyDescent="0.3">
      <c r="A10" s="53" t="s">
        <v>36</v>
      </c>
      <c r="B10" s="54"/>
      <c r="C10" s="54"/>
      <c r="D10" s="184"/>
      <c r="E10" s="54"/>
      <c r="F10" s="184"/>
      <c r="G10" s="54"/>
      <c r="H10" s="185">
        <f t="shared" ref="H10:H19" si="0">SUM(B10:G10)</f>
        <v>0</v>
      </c>
      <c r="I10" s="56"/>
      <c r="J10" s="56"/>
      <c r="K10" s="228"/>
      <c r="L10" s="558"/>
      <c r="M10" s="559"/>
      <c r="N10" s="559"/>
      <c r="O10" s="49"/>
    </row>
    <row r="11" spans="1:16" x14ac:dyDescent="0.3">
      <c r="A11" s="53" t="s">
        <v>55</v>
      </c>
      <c r="B11" s="54"/>
      <c r="C11" s="54"/>
      <c r="D11" s="184"/>
      <c r="E11" s="54"/>
      <c r="F11" s="54"/>
      <c r="G11" s="54"/>
      <c r="H11" s="185">
        <f t="shared" si="0"/>
        <v>0</v>
      </c>
      <c r="I11" s="56"/>
      <c r="J11" s="56"/>
      <c r="K11" s="228"/>
      <c r="L11" s="558"/>
      <c r="M11" s="559"/>
      <c r="N11" s="559"/>
      <c r="O11" s="49"/>
    </row>
    <row r="12" spans="1:16" x14ac:dyDescent="0.3">
      <c r="A12" s="53" t="s">
        <v>269</v>
      </c>
      <c r="B12" s="54"/>
      <c r="C12" s="54"/>
      <c r="D12" s="184"/>
      <c r="E12" s="54"/>
      <c r="F12" s="54"/>
      <c r="G12" s="54"/>
      <c r="H12" s="185">
        <f t="shared" si="0"/>
        <v>0</v>
      </c>
      <c r="I12" s="56"/>
      <c r="J12" s="56"/>
      <c r="K12" s="228"/>
      <c r="L12" s="558"/>
      <c r="M12" s="559"/>
      <c r="N12" s="559"/>
      <c r="O12" s="49"/>
    </row>
    <row r="13" spans="1:16" x14ac:dyDescent="0.3">
      <c r="A13" s="53" t="s">
        <v>38</v>
      </c>
      <c r="B13" s="54"/>
      <c r="C13" s="54"/>
      <c r="D13" s="184"/>
      <c r="E13" s="54"/>
      <c r="F13" s="184"/>
      <c r="G13" s="54"/>
      <c r="H13" s="185">
        <f t="shared" si="0"/>
        <v>0</v>
      </c>
      <c r="I13" s="56"/>
      <c r="J13" s="56"/>
      <c r="K13" s="228"/>
      <c r="L13" s="558"/>
      <c r="M13" s="559"/>
      <c r="N13" s="559"/>
      <c r="O13" s="49"/>
    </row>
    <row r="14" spans="1:16" x14ac:dyDescent="0.3">
      <c r="A14" s="53" t="s">
        <v>39</v>
      </c>
      <c r="B14" s="54"/>
      <c r="C14" s="54"/>
      <c r="D14" s="184"/>
      <c r="E14" s="54"/>
      <c r="F14" s="184"/>
      <c r="G14" s="54"/>
      <c r="H14" s="185">
        <f t="shared" si="0"/>
        <v>0</v>
      </c>
      <c r="I14" s="56"/>
      <c r="J14" s="56"/>
      <c r="K14" s="228"/>
      <c r="L14" s="558"/>
      <c r="M14" s="559"/>
      <c r="N14" s="559"/>
      <c r="O14" s="49"/>
    </row>
    <row r="15" spans="1:16" x14ac:dyDescent="0.3">
      <c r="A15" s="53" t="s">
        <v>40</v>
      </c>
      <c r="B15" s="54"/>
      <c r="C15" s="54"/>
      <c r="D15" s="184"/>
      <c r="E15" s="54"/>
      <c r="F15" s="184"/>
      <c r="G15" s="54"/>
      <c r="H15" s="185">
        <f t="shared" si="0"/>
        <v>0</v>
      </c>
      <c r="I15" s="56"/>
      <c r="J15" s="56"/>
      <c r="K15" s="228"/>
      <c r="L15" s="558"/>
      <c r="M15" s="559"/>
      <c r="N15" s="559"/>
      <c r="O15" s="49"/>
    </row>
    <row r="16" spans="1:16" x14ac:dyDescent="0.3">
      <c r="A16" s="53" t="s">
        <v>41</v>
      </c>
      <c r="B16" s="54"/>
      <c r="C16" s="54"/>
      <c r="D16" s="184"/>
      <c r="E16" s="54"/>
      <c r="F16" s="184"/>
      <c r="G16" s="54"/>
      <c r="H16" s="185">
        <f t="shared" si="0"/>
        <v>0</v>
      </c>
      <c r="I16" s="56"/>
      <c r="J16" s="56"/>
      <c r="K16" s="228"/>
      <c r="L16" s="558"/>
      <c r="M16" s="559"/>
      <c r="N16" s="559"/>
      <c r="O16" s="49"/>
      <c r="P16" s="50"/>
    </row>
    <row r="17" spans="1:15" x14ac:dyDescent="0.3">
      <c r="A17" s="53" t="s">
        <v>42</v>
      </c>
      <c r="B17" s="54"/>
      <c r="C17" s="54"/>
      <c r="D17" s="184"/>
      <c r="E17" s="54"/>
      <c r="F17" s="184"/>
      <c r="G17" s="54"/>
      <c r="H17" s="185">
        <f t="shared" si="0"/>
        <v>0</v>
      </c>
      <c r="I17" s="56"/>
      <c r="J17" s="56"/>
      <c r="K17" s="228"/>
      <c r="L17" s="558"/>
      <c r="M17" s="559"/>
      <c r="N17" s="559"/>
      <c r="O17" s="49"/>
    </row>
    <row r="18" spans="1:15" x14ac:dyDescent="0.3">
      <c r="A18" s="53" t="s">
        <v>43</v>
      </c>
      <c r="B18" s="54"/>
      <c r="C18" s="54"/>
      <c r="D18" s="184"/>
      <c r="E18" s="54"/>
      <c r="F18" s="184"/>
      <c r="G18" s="54"/>
      <c r="H18" s="185">
        <f t="shared" si="0"/>
        <v>0</v>
      </c>
      <c r="I18" s="56"/>
      <c r="J18" s="56"/>
      <c r="K18" s="228"/>
      <c r="L18" s="558"/>
      <c r="M18" s="559"/>
      <c r="N18" s="559"/>
      <c r="O18" s="49"/>
    </row>
    <row r="19" spans="1:15" x14ac:dyDescent="0.3">
      <c r="A19" s="53" t="s">
        <v>63</v>
      </c>
      <c r="B19" s="54"/>
      <c r="C19" s="54"/>
      <c r="D19" s="184"/>
      <c r="E19" s="54"/>
      <c r="F19" s="54"/>
      <c r="G19" s="54"/>
      <c r="H19" s="185">
        <f t="shared" si="0"/>
        <v>0</v>
      </c>
      <c r="I19" s="56"/>
      <c r="J19" s="56"/>
      <c r="K19" s="228"/>
      <c r="L19" s="558"/>
      <c r="M19" s="559"/>
      <c r="N19" s="559"/>
      <c r="O19" s="49"/>
    </row>
    <row r="20" spans="1:15" x14ac:dyDescent="0.3">
      <c r="A20" s="239"/>
      <c r="B20" s="240"/>
      <c r="C20" s="240"/>
      <c r="D20" s="240"/>
      <c r="E20" s="240"/>
      <c r="F20" s="240"/>
      <c r="G20" s="240"/>
      <c r="H20" s="240"/>
      <c r="I20" s="240"/>
      <c r="J20" s="241"/>
      <c r="K20" s="228"/>
      <c r="L20" s="228"/>
      <c r="M20" s="228"/>
      <c r="N20" s="228"/>
      <c r="O20" s="49"/>
    </row>
    <row r="21" spans="1:15" x14ac:dyDescent="0.3">
      <c r="A21" s="53" t="s">
        <v>44</v>
      </c>
      <c r="B21" s="54"/>
      <c r="C21" s="54"/>
      <c r="D21" s="184"/>
      <c r="E21" s="54"/>
      <c r="F21" s="184"/>
      <c r="G21" s="54"/>
      <c r="H21" s="185">
        <f>SUM(B21:G21)</f>
        <v>0</v>
      </c>
      <c r="I21" s="56"/>
      <c r="J21" s="56"/>
      <c r="K21" s="228"/>
      <c r="L21" s="558"/>
      <c r="M21" s="559"/>
      <c r="N21" s="559"/>
      <c r="O21" s="49"/>
    </row>
    <row r="22" spans="1:15" x14ac:dyDescent="0.3">
      <c r="A22" s="53" t="s">
        <v>56</v>
      </c>
      <c r="B22" s="54"/>
      <c r="C22" s="54"/>
      <c r="D22" s="184"/>
      <c r="E22" s="54"/>
      <c r="F22" s="54"/>
      <c r="G22" s="54"/>
      <c r="H22" s="185">
        <f t="shared" ref="H22:H33" si="1">SUM(B22:G22)</f>
        <v>0</v>
      </c>
      <c r="I22" s="56"/>
      <c r="J22" s="56"/>
      <c r="K22" s="228"/>
      <c r="L22" s="558"/>
      <c r="M22" s="559"/>
      <c r="N22" s="559"/>
      <c r="O22" s="49"/>
    </row>
    <row r="23" spans="1:15" x14ac:dyDescent="0.3">
      <c r="A23" s="53" t="s">
        <v>45</v>
      </c>
      <c r="B23" s="54"/>
      <c r="C23" s="54"/>
      <c r="D23" s="184"/>
      <c r="E23" s="54"/>
      <c r="F23" s="54"/>
      <c r="G23" s="54"/>
      <c r="H23" s="185">
        <f t="shared" si="1"/>
        <v>0</v>
      </c>
      <c r="I23" s="56"/>
      <c r="J23" s="56"/>
      <c r="K23" s="228"/>
      <c r="L23" s="558"/>
      <c r="M23" s="559"/>
      <c r="N23" s="559"/>
      <c r="O23" s="49"/>
    </row>
    <row r="24" spans="1:15" x14ac:dyDescent="0.3">
      <c r="A24" s="53" t="s">
        <v>46</v>
      </c>
      <c r="B24" s="54"/>
      <c r="C24" s="54"/>
      <c r="D24" s="184"/>
      <c r="E24" s="54"/>
      <c r="F24" s="54"/>
      <c r="G24" s="54"/>
      <c r="H24" s="185">
        <f t="shared" si="1"/>
        <v>0</v>
      </c>
      <c r="I24" s="56"/>
      <c r="J24" s="56"/>
      <c r="K24" s="228"/>
      <c r="L24" s="558"/>
      <c r="M24" s="560"/>
      <c r="N24" s="560"/>
      <c r="O24" s="49"/>
    </row>
    <row r="25" spans="1:15" x14ac:dyDescent="0.3">
      <c r="A25" s="53" t="s">
        <v>47</v>
      </c>
      <c r="B25" s="54"/>
      <c r="C25" s="54"/>
      <c r="D25" s="184"/>
      <c r="E25" s="54"/>
      <c r="F25" s="184"/>
      <c r="G25" s="54"/>
      <c r="H25" s="185">
        <f t="shared" si="1"/>
        <v>0</v>
      </c>
      <c r="I25" s="56"/>
      <c r="J25" s="56"/>
      <c r="K25" s="228"/>
      <c r="L25" s="558"/>
      <c r="M25" s="559"/>
      <c r="N25" s="559"/>
      <c r="O25" s="49"/>
    </row>
    <row r="26" spans="1:15" x14ac:dyDescent="0.3">
      <c r="A26" s="53" t="s">
        <v>48</v>
      </c>
      <c r="B26" s="54"/>
      <c r="C26" s="54"/>
      <c r="D26" s="184"/>
      <c r="E26" s="54"/>
      <c r="F26" s="54"/>
      <c r="G26" s="54"/>
      <c r="H26" s="185">
        <f t="shared" si="1"/>
        <v>0</v>
      </c>
      <c r="I26" s="56"/>
      <c r="J26" s="56"/>
      <c r="K26" s="228"/>
      <c r="L26" s="558"/>
      <c r="M26" s="559"/>
      <c r="N26" s="559"/>
      <c r="O26" s="49"/>
    </row>
    <row r="27" spans="1:15" x14ac:dyDescent="0.3">
      <c r="A27" s="53" t="s">
        <v>49</v>
      </c>
      <c r="B27" s="54"/>
      <c r="C27" s="54"/>
      <c r="D27" s="184"/>
      <c r="E27" s="54"/>
      <c r="F27" s="54"/>
      <c r="G27" s="54"/>
      <c r="H27" s="185">
        <f t="shared" si="1"/>
        <v>0</v>
      </c>
      <c r="I27" s="56"/>
      <c r="J27" s="56"/>
      <c r="K27" s="228"/>
      <c r="L27" s="558"/>
      <c r="M27" s="560"/>
      <c r="N27" s="560"/>
      <c r="O27" s="49"/>
    </row>
    <row r="28" spans="1:15" x14ac:dyDescent="0.3">
      <c r="A28" s="53" t="s">
        <v>61</v>
      </c>
      <c r="B28" s="54"/>
      <c r="C28" s="54"/>
      <c r="D28" s="184"/>
      <c r="E28" s="54"/>
      <c r="F28" s="184"/>
      <c r="G28" s="54"/>
      <c r="H28" s="185">
        <f t="shared" si="1"/>
        <v>0</v>
      </c>
      <c r="I28" s="56"/>
      <c r="J28" s="56"/>
      <c r="K28" s="228"/>
      <c r="L28" s="558"/>
      <c r="M28" s="559"/>
      <c r="N28" s="559"/>
      <c r="O28" s="49"/>
    </row>
    <row r="29" spans="1:15" x14ac:dyDescent="0.3">
      <c r="A29" s="53" t="s">
        <v>50</v>
      </c>
      <c r="B29" s="54"/>
      <c r="C29" s="54"/>
      <c r="D29" s="54"/>
      <c r="E29" s="54"/>
      <c r="F29" s="54"/>
      <c r="G29" s="54"/>
      <c r="H29" s="185">
        <f t="shared" si="1"/>
        <v>0</v>
      </c>
      <c r="I29" s="56"/>
      <c r="J29" s="56"/>
      <c r="K29" s="228"/>
      <c r="L29" s="558"/>
      <c r="M29" s="559"/>
      <c r="N29" s="559"/>
      <c r="O29" s="49"/>
    </row>
    <row r="30" spans="1:15" x14ac:dyDescent="0.3">
      <c r="A30" s="53" t="s">
        <v>51</v>
      </c>
      <c r="B30" s="54"/>
      <c r="C30" s="54"/>
      <c r="D30" s="184"/>
      <c r="E30" s="54"/>
      <c r="F30" s="184"/>
      <c r="G30" s="54"/>
      <c r="H30" s="185">
        <f t="shared" si="1"/>
        <v>0</v>
      </c>
      <c r="I30" s="56"/>
      <c r="J30" s="56"/>
      <c r="K30" s="228"/>
      <c r="L30" s="558"/>
      <c r="M30" s="559"/>
      <c r="N30" s="559"/>
      <c r="O30" s="49"/>
    </row>
    <row r="31" spans="1:15" x14ac:dyDescent="0.3">
      <c r="A31" s="53" t="s">
        <v>52</v>
      </c>
      <c r="B31" s="54"/>
      <c r="C31" s="54"/>
      <c r="D31" s="184"/>
      <c r="E31" s="54"/>
      <c r="F31" s="184"/>
      <c r="G31" s="54"/>
      <c r="H31" s="185">
        <f t="shared" si="1"/>
        <v>0</v>
      </c>
      <c r="I31" s="56"/>
      <c r="J31" s="56"/>
      <c r="K31" s="228"/>
      <c r="L31" s="558"/>
      <c r="M31" s="559"/>
      <c r="N31" s="559"/>
      <c r="O31" s="49"/>
    </row>
    <row r="32" spans="1:15" x14ac:dyDescent="0.3">
      <c r="A32" s="53" t="s">
        <v>53</v>
      </c>
      <c r="B32" s="54"/>
      <c r="C32" s="54"/>
      <c r="D32" s="184"/>
      <c r="E32" s="54"/>
      <c r="F32" s="184"/>
      <c r="G32" s="54"/>
      <c r="H32" s="185">
        <f t="shared" si="1"/>
        <v>0</v>
      </c>
      <c r="I32" s="56"/>
      <c r="J32" s="56"/>
      <c r="K32" s="228"/>
      <c r="L32" s="558"/>
      <c r="M32" s="559"/>
      <c r="N32" s="559"/>
      <c r="O32" s="49"/>
    </row>
    <row r="33" spans="1:15" x14ac:dyDescent="0.3">
      <c r="A33" s="53" t="s">
        <v>62</v>
      </c>
      <c r="B33" s="54"/>
      <c r="C33" s="54"/>
      <c r="D33" s="184"/>
      <c r="E33" s="54"/>
      <c r="F33" s="184"/>
      <c r="G33" s="54"/>
      <c r="H33" s="185">
        <f t="shared" si="1"/>
        <v>0</v>
      </c>
      <c r="I33" s="56"/>
      <c r="J33" s="56"/>
      <c r="K33" s="228"/>
      <c r="L33" s="54"/>
      <c r="M33" s="197"/>
      <c r="N33" s="197"/>
      <c r="O33" s="49"/>
    </row>
    <row r="34" spans="1:15" x14ac:dyDescent="0.3">
      <c r="A34" s="53" t="s">
        <v>264</v>
      </c>
      <c r="B34" s="135"/>
      <c r="C34" s="135"/>
      <c r="D34" s="135"/>
      <c r="E34" s="135"/>
      <c r="F34" s="135"/>
      <c r="G34" s="135"/>
      <c r="H34" s="139"/>
      <c r="I34" s="140"/>
      <c r="J34" s="140"/>
      <c r="K34" s="228"/>
      <c r="L34" s="54"/>
      <c r="M34" s="197"/>
      <c r="N34" s="197"/>
      <c r="O34" s="49"/>
    </row>
    <row r="35" spans="1:15" x14ac:dyDescent="0.3">
      <c r="A35" s="53" t="s">
        <v>265</v>
      </c>
      <c r="B35" s="135"/>
      <c r="C35" s="135"/>
      <c r="D35" s="135"/>
      <c r="E35" s="135"/>
      <c r="F35" s="135"/>
      <c r="G35" s="135"/>
      <c r="H35" s="139"/>
      <c r="I35" s="140"/>
      <c r="J35" s="140"/>
      <c r="K35" s="228"/>
      <c r="L35" s="54"/>
      <c r="M35" s="242"/>
      <c r="N35" s="243"/>
      <c r="O35" s="49"/>
    </row>
    <row r="36" spans="1:15" x14ac:dyDescent="0.3">
      <c r="A36" s="228"/>
      <c r="B36" s="228"/>
      <c r="C36" s="228"/>
      <c r="D36" s="228"/>
      <c r="E36" s="228"/>
      <c r="F36" s="228"/>
      <c r="G36" s="228"/>
      <c r="H36" s="228"/>
      <c r="I36" s="228"/>
      <c r="J36" s="228"/>
      <c r="K36" s="228"/>
      <c r="L36" s="228"/>
      <c r="M36" s="228"/>
      <c r="N36" s="228"/>
      <c r="O36" s="49"/>
    </row>
    <row r="37" spans="1:15" ht="42.75" x14ac:dyDescent="0.3">
      <c r="A37" s="68" t="s">
        <v>67</v>
      </c>
      <c r="B37" s="55">
        <f t="shared" ref="B37:G37" si="2">B9++B10+B11+B12+B13+B14+B15+B16+B17+B18+B19+B21+B22+B23+B24+B25+B26+B27+B28+B29+B30+B31+B32+B33</f>
        <v>0</v>
      </c>
      <c r="C37" s="55">
        <f t="shared" si="2"/>
        <v>0</v>
      </c>
      <c r="D37" s="55">
        <f t="shared" si="2"/>
        <v>0</v>
      </c>
      <c r="E37" s="55">
        <f t="shared" si="2"/>
        <v>0</v>
      </c>
      <c r="F37" s="55">
        <f t="shared" si="2"/>
        <v>0</v>
      </c>
      <c r="G37" s="55">
        <f t="shared" si="2"/>
        <v>0</v>
      </c>
      <c r="H37" s="57" t="s">
        <v>54</v>
      </c>
      <c r="I37" s="58"/>
      <c r="J37" s="58"/>
      <c r="K37" s="228"/>
      <c r="L37" s="55">
        <f>L9++L10+L11+L12+L13+L14+L15+L16+L17+L18+L19+L21+L22+L23+L24+L25+L26+L27+L28+L29+L30+L31+L32+L33+L34</f>
        <v>0</v>
      </c>
      <c r="M37" s="199">
        <f>M35+M34+M33+M29+M27+M24+M21+M19+M18+M17+M11+M9</f>
        <v>0</v>
      </c>
      <c r="N37" s="199">
        <f>N35+N34+N33+N29+N27+N24+N21+N19+N18+N17+N11+N9</f>
        <v>0</v>
      </c>
      <c r="O37" s="49"/>
    </row>
    <row r="38" spans="1:15" ht="16.5" x14ac:dyDescent="0.3">
      <c r="A38" s="68" t="s">
        <v>69</v>
      </c>
      <c r="B38" s="70">
        <f t="shared" ref="B38:G38" si="3">B37-B7</f>
        <v>0</v>
      </c>
      <c r="C38" s="70">
        <f t="shared" si="3"/>
        <v>0</v>
      </c>
      <c r="D38" s="70">
        <f t="shared" si="3"/>
        <v>0</v>
      </c>
      <c r="E38" s="70">
        <f t="shared" si="3"/>
        <v>0</v>
      </c>
      <c r="F38" s="70">
        <f t="shared" si="3"/>
        <v>0</v>
      </c>
      <c r="G38" s="70">
        <f t="shared" si="3"/>
        <v>0</v>
      </c>
      <c r="H38" s="235"/>
      <c r="I38" s="235"/>
      <c r="J38" s="235"/>
      <c r="K38" s="228"/>
      <c r="L38" s="141"/>
      <c r="M38" s="142"/>
      <c r="N38" s="142"/>
      <c r="O38" s="49"/>
    </row>
    <row r="39" spans="1:15" x14ac:dyDescent="0.3">
      <c r="A39" s="51"/>
      <c r="B39" s="52"/>
      <c r="C39" s="51"/>
      <c r="D39" s="51"/>
      <c r="E39" s="51"/>
      <c r="F39" s="51"/>
      <c r="G39" s="51"/>
      <c r="H39" s="51"/>
      <c r="I39" s="51"/>
      <c r="J39" s="51"/>
      <c r="K39" s="51"/>
      <c r="L39" s="52"/>
      <c r="M39" s="51"/>
      <c r="N39" s="51"/>
    </row>
  </sheetData>
  <mergeCells count="14">
    <mergeCell ref="M35:N35"/>
    <mergeCell ref="L20:N20"/>
    <mergeCell ref="A36:J36"/>
    <mergeCell ref="A1:J1"/>
    <mergeCell ref="A2:J2"/>
    <mergeCell ref="H38:J38"/>
    <mergeCell ref="A8:J8"/>
    <mergeCell ref="B5:N5"/>
    <mergeCell ref="A3:N3"/>
    <mergeCell ref="B4:N4"/>
    <mergeCell ref="A20:J20"/>
    <mergeCell ref="K6:K38"/>
    <mergeCell ref="L8:N8"/>
    <mergeCell ref="L36:N36"/>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0446C-E099-4BD2-BE29-2EC961DD462D}">
  <dimension ref="A1:AP64"/>
  <sheetViews>
    <sheetView workbookViewId="0">
      <pane xSplit="1" topLeftCell="B1" activePane="topRight" state="frozen"/>
      <selection pane="topRight" activeCell="B12" sqref="B12"/>
    </sheetView>
  </sheetViews>
  <sheetFormatPr defaultColWidth="9.140625" defaultRowHeight="14.25" x14ac:dyDescent="0.3"/>
  <cols>
    <col min="1" max="1" width="38.42578125" style="48" bestFit="1" customWidth="1"/>
    <col min="2" max="3" width="9.5703125" style="62" bestFit="1" customWidth="1"/>
    <col min="4" max="4" width="9.140625" style="62" customWidth="1"/>
    <col min="5" max="5" width="10.140625" style="62" bestFit="1" customWidth="1"/>
    <col min="6" max="6" width="8.5703125" style="62" bestFit="1" customWidth="1"/>
    <col min="7" max="7" width="8.42578125" style="62" bestFit="1" customWidth="1"/>
    <col min="8" max="8" width="8" style="62" bestFit="1" customWidth="1"/>
    <col min="9" max="9" width="9.42578125" style="63" customWidth="1"/>
    <col min="10" max="10" width="9.5703125" style="62" bestFit="1" customWidth="1"/>
    <col min="11" max="11" width="8.85546875" style="62" customWidth="1"/>
    <col min="12" max="12" width="8.140625" style="62" customWidth="1"/>
    <col min="13" max="15" width="7.7109375" style="62" customWidth="1"/>
    <col min="16" max="16" width="8.5703125" style="63" bestFit="1" customWidth="1"/>
    <col min="17" max="17" width="9" style="62" customWidth="1"/>
    <col min="18" max="18" width="7.42578125" style="62" customWidth="1"/>
    <col min="19" max="20" width="8.140625" style="62" customWidth="1"/>
    <col min="21" max="21" width="8.28515625" style="62" customWidth="1"/>
    <col min="22" max="22" width="8" style="62" bestFit="1" customWidth="1"/>
    <col min="23" max="23" width="9.7109375" style="63" bestFit="1" customWidth="1"/>
    <col min="24" max="24" width="9.5703125" style="62" bestFit="1" customWidth="1"/>
    <col min="25" max="25" width="8.85546875" style="62" customWidth="1"/>
    <col min="26" max="26" width="8.140625" style="62" customWidth="1"/>
    <col min="27" max="29" width="7.7109375" style="62" customWidth="1"/>
    <col min="30" max="30" width="9.7109375" style="63" bestFit="1" customWidth="1"/>
    <col min="31" max="31" width="9.5703125" style="62" bestFit="1" customWidth="1"/>
    <col min="32" max="32" width="8.85546875" style="62" customWidth="1"/>
    <col min="33" max="33" width="8.140625" style="62" customWidth="1"/>
    <col min="34" max="36" width="7.7109375" style="62" customWidth="1"/>
    <col min="37" max="16384" width="9.140625" style="48"/>
  </cols>
  <sheetData>
    <row r="1" spans="1:42" s="65" customFormat="1" ht="18" x14ac:dyDescent="0.25">
      <c r="A1" s="229" t="s">
        <v>28</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64"/>
    </row>
    <row r="2" spans="1:42" s="65" customFormat="1" ht="18" x14ac:dyDescent="0.25">
      <c r="A2" s="244" t="s">
        <v>65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64"/>
    </row>
    <row r="3" spans="1:42" ht="16.5" customHeight="1" x14ac:dyDescent="0.3">
      <c r="A3" s="69" t="s">
        <v>66</v>
      </c>
      <c r="B3" s="246" t="s">
        <v>29</v>
      </c>
      <c r="C3" s="247"/>
      <c r="D3" s="247"/>
      <c r="E3" s="247"/>
      <c r="F3" s="247"/>
      <c r="G3" s="247"/>
      <c r="H3" s="248"/>
      <c r="I3" s="249" t="s">
        <v>30</v>
      </c>
      <c r="J3" s="250"/>
      <c r="K3" s="250"/>
      <c r="L3" s="250"/>
      <c r="M3" s="250"/>
      <c r="N3" s="250"/>
      <c r="O3" s="251"/>
      <c r="P3" s="249" t="s">
        <v>31</v>
      </c>
      <c r="Q3" s="250"/>
      <c r="R3" s="250"/>
      <c r="S3" s="250"/>
      <c r="T3" s="250"/>
      <c r="U3" s="250"/>
      <c r="V3" s="251"/>
      <c r="W3" s="252" t="s">
        <v>32</v>
      </c>
      <c r="X3" s="253"/>
      <c r="Y3" s="253"/>
      <c r="Z3" s="253"/>
      <c r="AA3" s="253"/>
      <c r="AB3" s="253"/>
      <c r="AC3" s="254"/>
      <c r="AD3" s="252" t="s">
        <v>33</v>
      </c>
      <c r="AE3" s="253"/>
      <c r="AF3" s="253"/>
      <c r="AG3" s="253"/>
      <c r="AH3" s="253"/>
      <c r="AI3" s="253"/>
      <c r="AJ3" s="254"/>
      <c r="AK3" s="49"/>
    </row>
    <row r="4" spans="1:42" ht="63.75" x14ac:dyDescent="0.3">
      <c r="A4" s="68" t="s">
        <v>68</v>
      </c>
      <c r="B4" s="74" t="s">
        <v>81</v>
      </c>
      <c r="C4" s="74" t="s">
        <v>77</v>
      </c>
      <c r="D4" s="74" t="s">
        <v>75</v>
      </c>
      <c r="E4" s="74" t="s">
        <v>76</v>
      </c>
      <c r="F4" s="74" t="s">
        <v>80</v>
      </c>
      <c r="G4" s="74" t="s">
        <v>79</v>
      </c>
      <c r="H4" s="74" t="s">
        <v>78</v>
      </c>
      <c r="I4" s="82" t="s">
        <v>81</v>
      </c>
      <c r="J4" s="82" t="s">
        <v>77</v>
      </c>
      <c r="K4" s="82" t="s">
        <v>75</v>
      </c>
      <c r="L4" s="82" t="s">
        <v>76</v>
      </c>
      <c r="M4" s="82" t="s">
        <v>80</v>
      </c>
      <c r="N4" s="82" t="s">
        <v>79</v>
      </c>
      <c r="O4" s="82" t="s">
        <v>78</v>
      </c>
      <c r="P4" s="74" t="s">
        <v>81</v>
      </c>
      <c r="Q4" s="74" t="s">
        <v>77</v>
      </c>
      <c r="R4" s="74" t="s">
        <v>75</v>
      </c>
      <c r="S4" s="74" t="s">
        <v>76</v>
      </c>
      <c r="T4" s="74" t="s">
        <v>80</v>
      </c>
      <c r="U4" s="74" t="s">
        <v>79</v>
      </c>
      <c r="V4" s="74" t="s">
        <v>78</v>
      </c>
      <c r="W4" s="96" t="s">
        <v>81</v>
      </c>
      <c r="X4" s="96" t="s">
        <v>77</v>
      </c>
      <c r="Y4" s="96" t="s">
        <v>75</v>
      </c>
      <c r="Z4" s="96" t="s">
        <v>76</v>
      </c>
      <c r="AA4" s="96" t="s">
        <v>80</v>
      </c>
      <c r="AB4" s="96" t="s">
        <v>79</v>
      </c>
      <c r="AC4" s="96" t="s">
        <v>78</v>
      </c>
      <c r="AD4" s="108" t="s">
        <v>74</v>
      </c>
      <c r="AE4" s="102" t="s">
        <v>77</v>
      </c>
      <c r="AF4" s="102" t="s">
        <v>75</v>
      </c>
      <c r="AG4" s="102" t="s">
        <v>76</v>
      </c>
      <c r="AH4" s="102" t="s">
        <v>80</v>
      </c>
      <c r="AI4" s="102" t="s">
        <v>79</v>
      </c>
      <c r="AJ4" s="102" t="s">
        <v>78</v>
      </c>
      <c r="AK4" s="49"/>
    </row>
    <row r="5" spans="1:42" x14ac:dyDescent="0.3">
      <c r="A5" s="239"/>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49"/>
    </row>
    <row r="6" spans="1:42" x14ac:dyDescent="0.3">
      <c r="A6" s="53" t="s">
        <v>83</v>
      </c>
      <c r="B6" s="76">
        <f>'BUDGET TOTAL (year beginning)'!B9</f>
        <v>0</v>
      </c>
      <c r="C6" s="76">
        <f>'BUDGET TOTAL (year beginning)'!H9</f>
        <v>0</v>
      </c>
      <c r="D6" s="77" t="str">
        <f>IFERROR(B6/C6,"0%")</f>
        <v>0%</v>
      </c>
      <c r="E6" s="78">
        <f>'BUDGET TOTAL (year beginning)'!I9</f>
        <v>0</v>
      </c>
      <c r="F6" s="78">
        <f>ROUND(E6*D6,2)</f>
        <v>0</v>
      </c>
      <c r="G6" s="78">
        <f>'BUDGET TOTAL (year beginning)'!J9</f>
        <v>0</v>
      </c>
      <c r="H6" s="78">
        <f>ROUND(G6*D6,0)</f>
        <v>0</v>
      </c>
      <c r="I6" s="83">
        <f>'BUDGET TOTAL (year beginning)'!C9</f>
        <v>0</v>
      </c>
      <c r="J6" s="83">
        <f>'BUDGET TOTAL (year beginning)'!H9</f>
        <v>0</v>
      </c>
      <c r="K6" s="84" t="str">
        <f>IFERROR(I6/J6,"0%")</f>
        <v>0%</v>
      </c>
      <c r="L6" s="85">
        <f>'BUDGET TOTAL (year beginning)'!I9</f>
        <v>0</v>
      </c>
      <c r="M6" s="85">
        <f>ROUND(L6*K6,2)</f>
        <v>0</v>
      </c>
      <c r="N6" s="85">
        <f>'BUDGET TOTAL (year beginning)'!J9</f>
        <v>0</v>
      </c>
      <c r="O6" s="85">
        <f>ROUND(N6*K6,0)</f>
        <v>0</v>
      </c>
      <c r="P6" s="88"/>
      <c r="Q6" s="89"/>
      <c r="R6" s="90"/>
      <c r="S6" s="91"/>
      <c r="T6" s="91"/>
      <c r="U6" s="91"/>
      <c r="V6" s="91"/>
      <c r="W6" s="100">
        <f>'BUDGET TOTAL (year beginning)'!E9</f>
        <v>0</v>
      </c>
      <c r="X6" s="97">
        <f>'BUDGET TOTAL (year beginning)'!H9</f>
        <v>0</v>
      </c>
      <c r="Y6" s="98" t="str">
        <f>IFERROR(W6/X6,"0%")</f>
        <v>0%</v>
      </c>
      <c r="Z6" s="99">
        <f>'BUDGET TOTAL (year beginning)'!I9</f>
        <v>0</v>
      </c>
      <c r="AA6" s="99">
        <f>ROUND(Z6*Y6,2)</f>
        <v>0</v>
      </c>
      <c r="AB6" s="99">
        <f>'BUDGET TOTAL (year beginning)'!J9</f>
        <v>0</v>
      </c>
      <c r="AC6" s="99">
        <f>ROUND(AB6*Y6,0)</f>
        <v>0</v>
      </c>
      <c r="AD6" s="103">
        <f>'BUDGET TOTAL (year beginning)'!F9</f>
        <v>0</v>
      </c>
      <c r="AE6" s="103">
        <f>'BUDGET TOTAL (year beginning)'!H9</f>
        <v>0</v>
      </c>
      <c r="AF6" s="104" t="str">
        <f>IFERROR(AD6/AE6,"0%")</f>
        <v>0%</v>
      </c>
      <c r="AG6" s="105">
        <f>'BUDGET TOTAL (year beginning)'!I9</f>
        <v>0</v>
      </c>
      <c r="AH6" s="105">
        <f>ROUND(AG6*AF6,2)</f>
        <v>0</v>
      </c>
      <c r="AI6" s="105">
        <f>'BUDGET TOTAL (year beginning)'!J9</f>
        <v>0</v>
      </c>
      <c r="AJ6" s="105">
        <f>ROUND(AI6*AF6,0)</f>
        <v>0</v>
      </c>
      <c r="AK6" s="49"/>
    </row>
    <row r="7" spans="1:42" x14ac:dyDescent="0.3">
      <c r="A7" s="53" t="s">
        <v>36</v>
      </c>
      <c r="B7" s="76">
        <f>'BUDGET TOTAL (year beginning)'!B10</f>
        <v>0</v>
      </c>
      <c r="C7" s="76">
        <f>'BUDGET TOTAL (year beginning)'!H10</f>
        <v>0</v>
      </c>
      <c r="D7" s="77" t="str">
        <f t="shared" ref="D7:D16" si="0">IFERROR(B7/C7,"0%")</f>
        <v>0%</v>
      </c>
      <c r="E7" s="78">
        <f>'BUDGET TOTAL (year beginning)'!I10</f>
        <v>0</v>
      </c>
      <c r="F7" s="78">
        <f t="shared" ref="F7:F16" si="1">ROUND(E7*D7,2)</f>
        <v>0</v>
      </c>
      <c r="G7" s="78">
        <f>'BUDGET TOTAL (year beginning)'!J10</f>
        <v>0</v>
      </c>
      <c r="H7" s="78">
        <f t="shared" ref="H7:H16" si="2">ROUND(G7*D7,0)</f>
        <v>0</v>
      </c>
      <c r="I7" s="83">
        <f>'BUDGET TOTAL (year beginning)'!C10</f>
        <v>0</v>
      </c>
      <c r="J7" s="83">
        <f>'BUDGET TOTAL (year beginning)'!H10</f>
        <v>0</v>
      </c>
      <c r="K7" s="84" t="str">
        <f t="shared" ref="K7:K16" si="3">IFERROR(I7/J7,"0%")</f>
        <v>0%</v>
      </c>
      <c r="L7" s="85">
        <f>'BUDGET TOTAL (year beginning)'!I10</f>
        <v>0</v>
      </c>
      <c r="M7" s="85">
        <f t="shared" ref="M7:M16" si="4">ROUND(L7*K7,2)</f>
        <v>0</v>
      </c>
      <c r="N7" s="85">
        <f>'BUDGET TOTAL (year beginning)'!J10</f>
        <v>0</v>
      </c>
      <c r="O7" s="85">
        <f t="shared" ref="O7:O16" si="5">ROUND(N7*K7,0)</f>
        <v>0</v>
      </c>
      <c r="P7" s="88"/>
      <c r="Q7" s="89"/>
      <c r="R7" s="90"/>
      <c r="S7" s="91"/>
      <c r="T7" s="91"/>
      <c r="U7" s="91"/>
      <c r="V7" s="91"/>
      <c r="W7" s="100">
        <f>'BUDGET TOTAL (year beginning)'!E10</f>
        <v>0</v>
      </c>
      <c r="X7" s="97">
        <f>'BUDGET TOTAL (year beginning)'!H10</f>
        <v>0</v>
      </c>
      <c r="Y7" s="98" t="str">
        <f t="shared" ref="Y7:Y16" si="6">IFERROR(W7/X7,"0%")</f>
        <v>0%</v>
      </c>
      <c r="Z7" s="99">
        <f>'BUDGET TOTAL (year beginning)'!I10</f>
        <v>0</v>
      </c>
      <c r="AA7" s="99">
        <f t="shared" ref="AA7:AA16" si="7">ROUND(Z7*Y7,2)</f>
        <v>0</v>
      </c>
      <c r="AB7" s="99">
        <f>'BUDGET TOTAL (year beginning)'!J10</f>
        <v>0</v>
      </c>
      <c r="AC7" s="99">
        <f t="shared" ref="AC7:AC16" si="8">ROUND(AB7*Y7,0)</f>
        <v>0</v>
      </c>
      <c r="AD7" s="103">
        <f>'BUDGET TOTAL (year beginning)'!F10</f>
        <v>0</v>
      </c>
      <c r="AE7" s="103">
        <f>'BUDGET TOTAL (year beginning)'!H10</f>
        <v>0</v>
      </c>
      <c r="AF7" s="104" t="str">
        <f t="shared" ref="AF7:AF16" si="9">IFERROR(AD7/AE7,"0%")</f>
        <v>0%</v>
      </c>
      <c r="AG7" s="105">
        <f>'BUDGET TOTAL (year beginning)'!I10</f>
        <v>0</v>
      </c>
      <c r="AH7" s="105">
        <f t="shared" ref="AH7:AH16" si="10">ROUND(AG7*AF7,2)</f>
        <v>0</v>
      </c>
      <c r="AI7" s="105">
        <f>'BUDGET TOTAL (year beginning)'!J10</f>
        <v>0</v>
      </c>
      <c r="AJ7" s="105">
        <f t="shared" ref="AJ7:AJ16" si="11">ROUND(AI7*AF7,0)</f>
        <v>0</v>
      </c>
      <c r="AK7" s="49"/>
    </row>
    <row r="8" spans="1:42" x14ac:dyDescent="0.3">
      <c r="A8" s="53" t="s">
        <v>84</v>
      </c>
      <c r="B8" s="76">
        <f>'BUDGET TOTAL (year beginning)'!B11</f>
        <v>0</v>
      </c>
      <c r="C8" s="76">
        <f>'BUDGET TOTAL (year beginning)'!H11</f>
        <v>0</v>
      </c>
      <c r="D8" s="77" t="str">
        <f t="shared" si="0"/>
        <v>0%</v>
      </c>
      <c r="E8" s="78">
        <f>'BUDGET TOTAL (year beginning)'!I11</f>
        <v>0</v>
      </c>
      <c r="F8" s="78">
        <f t="shared" si="1"/>
        <v>0</v>
      </c>
      <c r="G8" s="78">
        <f>'BUDGET TOTAL (year beginning)'!J11</f>
        <v>0</v>
      </c>
      <c r="H8" s="78">
        <f t="shared" si="2"/>
        <v>0</v>
      </c>
      <c r="I8" s="83">
        <f>'BUDGET TOTAL (year beginning)'!C11</f>
        <v>0</v>
      </c>
      <c r="J8" s="83">
        <f>'BUDGET TOTAL (year beginning)'!H11</f>
        <v>0</v>
      </c>
      <c r="K8" s="84" t="str">
        <f t="shared" si="3"/>
        <v>0%</v>
      </c>
      <c r="L8" s="85">
        <f>'BUDGET TOTAL (year beginning)'!I11</f>
        <v>0</v>
      </c>
      <c r="M8" s="85">
        <f t="shared" si="4"/>
        <v>0</v>
      </c>
      <c r="N8" s="85">
        <f>'BUDGET TOTAL (year beginning)'!J11</f>
        <v>0</v>
      </c>
      <c r="O8" s="85">
        <f t="shared" si="5"/>
        <v>0</v>
      </c>
      <c r="P8" s="88"/>
      <c r="Q8" s="89"/>
      <c r="R8" s="90"/>
      <c r="S8" s="91"/>
      <c r="T8" s="91"/>
      <c r="U8" s="91"/>
      <c r="V8" s="91"/>
      <c r="W8" s="100">
        <f>'BUDGET TOTAL (year beginning)'!E11</f>
        <v>0</v>
      </c>
      <c r="X8" s="97">
        <f>'BUDGET TOTAL (year beginning)'!H11</f>
        <v>0</v>
      </c>
      <c r="Y8" s="98" t="str">
        <f t="shared" si="6"/>
        <v>0%</v>
      </c>
      <c r="Z8" s="99">
        <f>'BUDGET TOTAL (year beginning)'!I11</f>
        <v>0</v>
      </c>
      <c r="AA8" s="99">
        <f t="shared" si="7"/>
        <v>0</v>
      </c>
      <c r="AB8" s="99">
        <f>'BUDGET TOTAL (year beginning)'!J11</f>
        <v>0</v>
      </c>
      <c r="AC8" s="99">
        <f t="shared" si="8"/>
        <v>0</v>
      </c>
      <c r="AD8" s="103">
        <f>'BUDGET TOTAL (year beginning)'!F11</f>
        <v>0</v>
      </c>
      <c r="AE8" s="103">
        <f>'BUDGET TOTAL (year beginning)'!H11</f>
        <v>0</v>
      </c>
      <c r="AF8" s="104" t="str">
        <f t="shared" si="9"/>
        <v>0%</v>
      </c>
      <c r="AG8" s="105">
        <f>'BUDGET TOTAL (year beginning)'!I11</f>
        <v>0</v>
      </c>
      <c r="AH8" s="105">
        <f t="shared" si="10"/>
        <v>0</v>
      </c>
      <c r="AI8" s="105">
        <f>'BUDGET TOTAL (year beginning)'!J11</f>
        <v>0</v>
      </c>
      <c r="AJ8" s="105">
        <f t="shared" si="11"/>
        <v>0</v>
      </c>
      <c r="AK8" s="49"/>
    </row>
    <row r="9" spans="1:42" ht="28.5" x14ac:dyDescent="0.3">
      <c r="A9" s="53" t="s">
        <v>37</v>
      </c>
      <c r="B9" s="76">
        <f>'BUDGET TOTAL (year beginning)'!B12</f>
        <v>0</v>
      </c>
      <c r="C9" s="76">
        <f>'BUDGET TOTAL (year beginning)'!H12</f>
        <v>0</v>
      </c>
      <c r="D9" s="77" t="str">
        <f t="shared" si="0"/>
        <v>0%</v>
      </c>
      <c r="E9" s="78">
        <f>'BUDGET TOTAL (year beginning)'!I12</f>
        <v>0</v>
      </c>
      <c r="F9" s="78">
        <f t="shared" si="1"/>
        <v>0</v>
      </c>
      <c r="G9" s="78">
        <f>'BUDGET TOTAL (year beginning)'!J12</f>
        <v>0</v>
      </c>
      <c r="H9" s="78">
        <f t="shared" si="2"/>
        <v>0</v>
      </c>
      <c r="I9" s="83">
        <f>'BUDGET TOTAL (year beginning)'!C12</f>
        <v>0</v>
      </c>
      <c r="J9" s="83">
        <f>'BUDGET TOTAL (year beginning)'!H12</f>
        <v>0</v>
      </c>
      <c r="K9" s="84" t="str">
        <f t="shared" si="3"/>
        <v>0%</v>
      </c>
      <c r="L9" s="85">
        <f>'BUDGET TOTAL (year beginning)'!I12</f>
        <v>0</v>
      </c>
      <c r="M9" s="85">
        <f t="shared" si="4"/>
        <v>0</v>
      </c>
      <c r="N9" s="85">
        <f>'BUDGET TOTAL (year beginning)'!J12</f>
        <v>0</v>
      </c>
      <c r="O9" s="85">
        <f t="shared" si="5"/>
        <v>0</v>
      </c>
      <c r="P9" s="88"/>
      <c r="Q9" s="89"/>
      <c r="R9" s="90"/>
      <c r="S9" s="91"/>
      <c r="T9" s="91"/>
      <c r="U9" s="91"/>
      <c r="V9" s="91"/>
      <c r="W9" s="100">
        <f>'BUDGET TOTAL (year beginning)'!E12</f>
        <v>0</v>
      </c>
      <c r="X9" s="97">
        <f>'BUDGET TOTAL (year beginning)'!H12</f>
        <v>0</v>
      </c>
      <c r="Y9" s="98" t="str">
        <f t="shared" si="6"/>
        <v>0%</v>
      </c>
      <c r="Z9" s="99">
        <f>'BUDGET TOTAL (year beginning)'!I12</f>
        <v>0</v>
      </c>
      <c r="AA9" s="99">
        <f t="shared" si="7"/>
        <v>0</v>
      </c>
      <c r="AB9" s="99">
        <f>'BUDGET TOTAL (year beginning)'!J12</f>
        <v>0</v>
      </c>
      <c r="AC9" s="99">
        <f t="shared" si="8"/>
        <v>0</v>
      </c>
      <c r="AD9" s="103">
        <f>'BUDGET TOTAL (year beginning)'!F12</f>
        <v>0</v>
      </c>
      <c r="AE9" s="103">
        <f>'BUDGET TOTAL (year beginning)'!H12</f>
        <v>0</v>
      </c>
      <c r="AF9" s="104" t="str">
        <f t="shared" si="9"/>
        <v>0%</v>
      </c>
      <c r="AG9" s="105">
        <f>'BUDGET TOTAL (year beginning)'!I12</f>
        <v>0</v>
      </c>
      <c r="AH9" s="105">
        <f t="shared" si="10"/>
        <v>0</v>
      </c>
      <c r="AI9" s="105">
        <f>'BUDGET TOTAL (year beginning)'!J12</f>
        <v>0</v>
      </c>
      <c r="AJ9" s="105">
        <f t="shared" si="11"/>
        <v>0</v>
      </c>
      <c r="AK9" s="49"/>
    </row>
    <row r="10" spans="1:42" x14ac:dyDescent="0.3">
      <c r="A10" s="53" t="s">
        <v>38</v>
      </c>
      <c r="B10" s="76">
        <f>'BUDGET TOTAL (year beginning)'!B13</f>
        <v>0</v>
      </c>
      <c r="C10" s="76">
        <f>'BUDGET TOTAL (year beginning)'!H13</f>
        <v>0</v>
      </c>
      <c r="D10" s="77" t="str">
        <f t="shared" si="0"/>
        <v>0%</v>
      </c>
      <c r="E10" s="78">
        <f>'BUDGET TOTAL (year beginning)'!I13</f>
        <v>0</v>
      </c>
      <c r="F10" s="78">
        <f t="shared" si="1"/>
        <v>0</v>
      </c>
      <c r="G10" s="78">
        <f>'BUDGET TOTAL (year beginning)'!J13</f>
        <v>0</v>
      </c>
      <c r="H10" s="78">
        <f t="shared" si="2"/>
        <v>0</v>
      </c>
      <c r="I10" s="83">
        <f>'BUDGET TOTAL (year beginning)'!C13</f>
        <v>0</v>
      </c>
      <c r="J10" s="83">
        <f>'BUDGET TOTAL (year beginning)'!H13</f>
        <v>0</v>
      </c>
      <c r="K10" s="84" t="str">
        <f t="shared" si="3"/>
        <v>0%</v>
      </c>
      <c r="L10" s="85">
        <f>'BUDGET TOTAL (year beginning)'!I13</f>
        <v>0</v>
      </c>
      <c r="M10" s="85">
        <f t="shared" si="4"/>
        <v>0</v>
      </c>
      <c r="N10" s="85">
        <f>'BUDGET TOTAL (year beginning)'!J13</f>
        <v>0</v>
      </c>
      <c r="O10" s="85">
        <f t="shared" si="5"/>
        <v>0</v>
      </c>
      <c r="P10" s="88"/>
      <c r="Q10" s="89"/>
      <c r="R10" s="90"/>
      <c r="S10" s="91"/>
      <c r="T10" s="91"/>
      <c r="U10" s="91"/>
      <c r="V10" s="91"/>
      <c r="W10" s="100">
        <f>'BUDGET TOTAL (year beginning)'!E13</f>
        <v>0</v>
      </c>
      <c r="X10" s="97">
        <f>'BUDGET TOTAL (year beginning)'!H13</f>
        <v>0</v>
      </c>
      <c r="Y10" s="98" t="str">
        <f t="shared" si="6"/>
        <v>0%</v>
      </c>
      <c r="Z10" s="99">
        <f>'BUDGET TOTAL (year beginning)'!I13</f>
        <v>0</v>
      </c>
      <c r="AA10" s="99">
        <f t="shared" si="7"/>
        <v>0</v>
      </c>
      <c r="AB10" s="99">
        <f>'BUDGET TOTAL (year beginning)'!J13</f>
        <v>0</v>
      </c>
      <c r="AC10" s="99">
        <f t="shared" si="8"/>
        <v>0</v>
      </c>
      <c r="AD10" s="103">
        <f>'BUDGET TOTAL (year beginning)'!F13</f>
        <v>0</v>
      </c>
      <c r="AE10" s="103">
        <f>'BUDGET TOTAL (year beginning)'!H13</f>
        <v>0</v>
      </c>
      <c r="AF10" s="104" t="str">
        <f t="shared" si="9"/>
        <v>0%</v>
      </c>
      <c r="AG10" s="105">
        <f>'BUDGET TOTAL (year beginning)'!I13</f>
        <v>0</v>
      </c>
      <c r="AH10" s="105">
        <f t="shared" si="10"/>
        <v>0</v>
      </c>
      <c r="AI10" s="105">
        <f>'BUDGET TOTAL (year beginning)'!J13</f>
        <v>0</v>
      </c>
      <c r="AJ10" s="105">
        <f t="shared" si="11"/>
        <v>0</v>
      </c>
      <c r="AK10" s="49"/>
    </row>
    <row r="11" spans="1:42" x14ac:dyDescent="0.3">
      <c r="A11" s="53" t="s">
        <v>39</v>
      </c>
      <c r="B11" s="76">
        <f>'BUDGET TOTAL (year beginning)'!B14</f>
        <v>0</v>
      </c>
      <c r="C11" s="76">
        <f>'BUDGET TOTAL (year beginning)'!H14</f>
        <v>0</v>
      </c>
      <c r="D11" s="77" t="str">
        <f t="shared" si="0"/>
        <v>0%</v>
      </c>
      <c r="E11" s="78">
        <f>'BUDGET TOTAL (year beginning)'!I14</f>
        <v>0</v>
      </c>
      <c r="F11" s="78">
        <f t="shared" si="1"/>
        <v>0</v>
      </c>
      <c r="G11" s="78">
        <f>'BUDGET TOTAL (year beginning)'!J14</f>
        <v>0</v>
      </c>
      <c r="H11" s="78">
        <f t="shared" si="2"/>
        <v>0</v>
      </c>
      <c r="I11" s="83">
        <f>'BUDGET TOTAL (year beginning)'!C14</f>
        <v>0</v>
      </c>
      <c r="J11" s="83">
        <f>'BUDGET TOTAL (year beginning)'!H14</f>
        <v>0</v>
      </c>
      <c r="K11" s="84" t="str">
        <f t="shared" si="3"/>
        <v>0%</v>
      </c>
      <c r="L11" s="85">
        <f>'BUDGET TOTAL (year beginning)'!I14</f>
        <v>0</v>
      </c>
      <c r="M11" s="85">
        <f t="shared" si="4"/>
        <v>0</v>
      </c>
      <c r="N11" s="85">
        <f>'BUDGET TOTAL (year beginning)'!J14</f>
        <v>0</v>
      </c>
      <c r="O11" s="85">
        <f t="shared" si="5"/>
        <v>0</v>
      </c>
      <c r="P11" s="88"/>
      <c r="Q11" s="89"/>
      <c r="R11" s="90"/>
      <c r="S11" s="91"/>
      <c r="T11" s="91"/>
      <c r="U11" s="91"/>
      <c r="V11" s="91"/>
      <c r="W11" s="100">
        <f>'BUDGET TOTAL (year beginning)'!E14</f>
        <v>0</v>
      </c>
      <c r="X11" s="97">
        <f>'BUDGET TOTAL (year beginning)'!H14</f>
        <v>0</v>
      </c>
      <c r="Y11" s="98" t="str">
        <f t="shared" si="6"/>
        <v>0%</v>
      </c>
      <c r="Z11" s="99">
        <f>'BUDGET TOTAL (year beginning)'!I14</f>
        <v>0</v>
      </c>
      <c r="AA11" s="99">
        <f t="shared" si="7"/>
        <v>0</v>
      </c>
      <c r="AB11" s="99">
        <f>'BUDGET TOTAL (year beginning)'!J14</f>
        <v>0</v>
      </c>
      <c r="AC11" s="99">
        <f t="shared" si="8"/>
        <v>0</v>
      </c>
      <c r="AD11" s="103">
        <f>'BUDGET TOTAL (year beginning)'!F14</f>
        <v>0</v>
      </c>
      <c r="AE11" s="103">
        <f>'BUDGET TOTAL (year beginning)'!H14</f>
        <v>0</v>
      </c>
      <c r="AF11" s="104" t="str">
        <f t="shared" si="9"/>
        <v>0%</v>
      </c>
      <c r="AG11" s="105">
        <f>'BUDGET TOTAL (year beginning)'!I14</f>
        <v>0</v>
      </c>
      <c r="AH11" s="105">
        <f t="shared" si="10"/>
        <v>0</v>
      </c>
      <c r="AI11" s="105">
        <f>'BUDGET TOTAL (year beginning)'!J14</f>
        <v>0</v>
      </c>
      <c r="AJ11" s="105">
        <f t="shared" si="11"/>
        <v>0</v>
      </c>
      <c r="AK11" s="49"/>
    </row>
    <row r="12" spans="1:42" x14ac:dyDescent="0.3">
      <c r="A12" s="53" t="s">
        <v>40</v>
      </c>
      <c r="B12" s="76">
        <f>'BUDGET TOTAL (year beginning)'!B15</f>
        <v>0</v>
      </c>
      <c r="C12" s="76">
        <f>'BUDGET TOTAL (year beginning)'!H15</f>
        <v>0</v>
      </c>
      <c r="D12" s="77" t="str">
        <f t="shared" si="0"/>
        <v>0%</v>
      </c>
      <c r="E12" s="78">
        <f>'BUDGET TOTAL (year beginning)'!I15</f>
        <v>0</v>
      </c>
      <c r="F12" s="78">
        <f t="shared" si="1"/>
        <v>0</v>
      </c>
      <c r="G12" s="78">
        <f>'BUDGET TOTAL (year beginning)'!J15</f>
        <v>0</v>
      </c>
      <c r="H12" s="78">
        <f t="shared" si="2"/>
        <v>0</v>
      </c>
      <c r="I12" s="83">
        <f>'BUDGET TOTAL (year beginning)'!C15</f>
        <v>0</v>
      </c>
      <c r="J12" s="83">
        <f>'BUDGET TOTAL (year beginning)'!H15</f>
        <v>0</v>
      </c>
      <c r="K12" s="84" t="str">
        <f t="shared" si="3"/>
        <v>0%</v>
      </c>
      <c r="L12" s="85">
        <f>'BUDGET TOTAL (year beginning)'!I15</f>
        <v>0</v>
      </c>
      <c r="M12" s="85">
        <f t="shared" si="4"/>
        <v>0</v>
      </c>
      <c r="N12" s="85">
        <f>'BUDGET TOTAL (year beginning)'!J15</f>
        <v>0</v>
      </c>
      <c r="O12" s="85">
        <f t="shared" si="5"/>
        <v>0</v>
      </c>
      <c r="P12" s="88"/>
      <c r="Q12" s="89"/>
      <c r="R12" s="90"/>
      <c r="S12" s="91"/>
      <c r="T12" s="91"/>
      <c r="U12" s="91"/>
      <c r="V12" s="91"/>
      <c r="W12" s="100">
        <f>'BUDGET TOTAL (year beginning)'!E15</f>
        <v>0</v>
      </c>
      <c r="X12" s="97">
        <f>'BUDGET TOTAL (year beginning)'!H15</f>
        <v>0</v>
      </c>
      <c r="Y12" s="98" t="str">
        <f t="shared" si="6"/>
        <v>0%</v>
      </c>
      <c r="Z12" s="99">
        <f>'BUDGET TOTAL (year beginning)'!I15</f>
        <v>0</v>
      </c>
      <c r="AA12" s="99">
        <f t="shared" si="7"/>
        <v>0</v>
      </c>
      <c r="AB12" s="99">
        <f>'BUDGET TOTAL (year beginning)'!J15</f>
        <v>0</v>
      </c>
      <c r="AC12" s="99">
        <f t="shared" si="8"/>
        <v>0</v>
      </c>
      <c r="AD12" s="103">
        <f>'BUDGET TOTAL (year beginning)'!F15</f>
        <v>0</v>
      </c>
      <c r="AE12" s="103">
        <f>'BUDGET TOTAL (year beginning)'!H15</f>
        <v>0</v>
      </c>
      <c r="AF12" s="104" t="str">
        <f t="shared" si="9"/>
        <v>0%</v>
      </c>
      <c r="AG12" s="105">
        <f>'BUDGET TOTAL (year beginning)'!I15</f>
        <v>0</v>
      </c>
      <c r="AH12" s="105">
        <f t="shared" si="10"/>
        <v>0</v>
      </c>
      <c r="AI12" s="105">
        <f>'BUDGET TOTAL (year beginning)'!J15</f>
        <v>0</v>
      </c>
      <c r="AJ12" s="105">
        <f t="shared" si="11"/>
        <v>0</v>
      </c>
      <c r="AK12" s="49"/>
    </row>
    <row r="13" spans="1:42" x14ac:dyDescent="0.3">
      <c r="A13" s="53" t="s">
        <v>41</v>
      </c>
      <c r="B13" s="76">
        <f>'BUDGET TOTAL (year beginning)'!B16</f>
        <v>0</v>
      </c>
      <c r="C13" s="76">
        <f>'BUDGET TOTAL (year beginning)'!H16</f>
        <v>0</v>
      </c>
      <c r="D13" s="77" t="str">
        <f t="shared" si="0"/>
        <v>0%</v>
      </c>
      <c r="E13" s="78">
        <f>'BUDGET TOTAL (year beginning)'!I16</f>
        <v>0</v>
      </c>
      <c r="F13" s="78">
        <f t="shared" si="1"/>
        <v>0</v>
      </c>
      <c r="G13" s="78">
        <f>'BUDGET TOTAL (year beginning)'!J16</f>
        <v>0</v>
      </c>
      <c r="H13" s="78">
        <f t="shared" si="2"/>
        <v>0</v>
      </c>
      <c r="I13" s="83">
        <f>'BUDGET TOTAL (year beginning)'!C16</f>
        <v>0</v>
      </c>
      <c r="J13" s="83">
        <f>'BUDGET TOTAL (year beginning)'!H16</f>
        <v>0</v>
      </c>
      <c r="K13" s="84" t="str">
        <f t="shared" si="3"/>
        <v>0%</v>
      </c>
      <c r="L13" s="85">
        <f>'BUDGET TOTAL (year beginning)'!I16</f>
        <v>0</v>
      </c>
      <c r="M13" s="85">
        <f t="shared" si="4"/>
        <v>0</v>
      </c>
      <c r="N13" s="85">
        <f>'BUDGET TOTAL (year beginning)'!J16</f>
        <v>0</v>
      </c>
      <c r="O13" s="85">
        <f t="shared" si="5"/>
        <v>0</v>
      </c>
      <c r="P13" s="88"/>
      <c r="Q13" s="89"/>
      <c r="R13" s="90"/>
      <c r="S13" s="91"/>
      <c r="T13" s="91"/>
      <c r="U13" s="91"/>
      <c r="V13" s="91"/>
      <c r="W13" s="100">
        <f>'BUDGET TOTAL (year beginning)'!E16</f>
        <v>0</v>
      </c>
      <c r="X13" s="97">
        <f>'BUDGET TOTAL (year beginning)'!H16</f>
        <v>0</v>
      </c>
      <c r="Y13" s="98" t="str">
        <f t="shared" si="6"/>
        <v>0%</v>
      </c>
      <c r="Z13" s="99">
        <f>'BUDGET TOTAL (year beginning)'!I16</f>
        <v>0</v>
      </c>
      <c r="AA13" s="99">
        <f t="shared" si="7"/>
        <v>0</v>
      </c>
      <c r="AB13" s="99">
        <f>'BUDGET TOTAL (year beginning)'!J16</f>
        <v>0</v>
      </c>
      <c r="AC13" s="99">
        <f t="shared" si="8"/>
        <v>0</v>
      </c>
      <c r="AD13" s="103">
        <f>'BUDGET TOTAL (year beginning)'!F16</f>
        <v>0</v>
      </c>
      <c r="AE13" s="103">
        <f>'BUDGET TOTAL (year beginning)'!H16</f>
        <v>0</v>
      </c>
      <c r="AF13" s="104" t="str">
        <f t="shared" si="9"/>
        <v>0%</v>
      </c>
      <c r="AG13" s="105">
        <f>'BUDGET TOTAL (year beginning)'!I16</f>
        <v>0</v>
      </c>
      <c r="AH13" s="105">
        <f t="shared" si="10"/>
        <v>0</v>
      </c>
      <c r="AI13" s="105">
        <f>'BUDGET TOTAL (year beginning)'!J16</f>
        <v>0</v>
      </c>
      <c r="AJ13" s="105">
        <f t="shared" si="11"/>
        <v>0</v>
      </c>
      <c r="AK13" s="49"/>
      <c r="AP13" s="50"/>
    </row>
    <row r="14" spans="1:42" x14ac:dyDescent="0.3">
      <c r="A14" s="53" t="s">
        <v>42</v>
      </c>
      <c r="B14" s="76">
        <f>'BUDGET TOTAL (year beginning)'!B17</f>
        <v>0</v>
      </c>
      <c r="C14" s="76">
        <f>'BUDGET TOTAL (year beginning)'!H17</f>
        <v>0</v>
      </c>
      <c r="D14" s="77" t="str">
        <f t="shared" si="0"/>
        <v>0%</v>
      </c>
      <c r="E14" s="78">
        <f>'BUDGET TOTAL (year beginning)'!I17</f>
        <v>0</v>
      </c>
      <c r="F14" s="78">
        <f t="shared" si="1"/>
        <v>0</v>
      </c>
      <c r="G14" s="78">
        <f>'BUDGET TOTAL (year beginning)'!J17</f>
        <v>0</v>
      </c>
      <c r="H14" s="78">
        <f t="shared" si="2"/>
        <v>0</v>
      </c>
      <c r="I14" s="83">
        <f>'BUDGET TOTAL (year beginning)'!C17</f>
        <v>0</v>
      </c>
      <c r="J14" s="83">
        <f>'BUDGET TOTAL (year beginning)'!H17</f>
        <v>0</v>
      </c>
      <c r="K14" s="84" t="str">
        <f t="shared" si="3"/>
        <v>0%</v>
      </c>
      <c r="L14" s="85">
        <f>'BUDGET TOTAL (year beginning)'!I17</f>
        <v>0</v>
      </c>
      <c r="M14" s="85">
        <f t="shared" si="4"/>
        <v>0</v>
      </c>
      <c r="N14" s="85">
        <f>'BUDGET TOTAL (year beginning)'!J17</f>
        <v>0</v>
      </c>
      <c r="O14" s="85">
        <f t="shared" si="5"/>
        <v>0</v>
      </c>
      <c r="P14" s="88"/>
      <c r="Q14" s="89"/>
      <c r="R14" s="90"/>
      <c r="S14" s="91"/>
      <c r="T14" s="91"/>
      <c r="U14" s="91"/>
      <c r="V14" s="91"/>
      <c r="W14" s="100">
        <f>'BUDGET TOTAL (year beginning)'!E17</f>
        <v>0</v>
      </c>
      <c r="X14" s="97">
        <f>'BUDGET TOTAL (year beginning)'!H17</f>
        <v>0</v>
      </c>
      <c r="Y14" s="98" t="str">
        <f t="shared" si="6"/>
        <v>0%</v>
      </c>
      <c r="Z14" s="99">
        <f>'BUDGET TOTAL (year beginning)'!I17</f>
        <v>0</v>
      </c>
      <c r="AA14" s="99">
        <f t="shared" si="7"/>
        <v>0</v>
      </c>
      <c r="AB14" s="99">
        <f>'BUDGET TOTAL (year beginning)'!J17</f>
        <v>0</v>
      </c>
      <c r="AC14" s="99">
        <f t="shared" si="8"/>
        <v>0</v>
      </c>
      <c r="AD14" s="103">
        <f>'BUDGET TOTAL (year beginning)'!F17</f>
        <v>0</v>
      </c>
      <c r="AE14" s="103">
        <f>'BUDGET TOTAL (year beginning)'!H17</f>
        <v>0</v>
      </c>
      <c r="AF14" s="104" t="str">
        <f t="shared" si="9"/>
        <v>0%</v>
      </c>
      <c r="AG14" s="105">
        <f>'BUDGET TOTAL (year beginning)'!I17</f>
        <v>0</v>
      </c>
      <c r="AH14" s="105">
        <f t="shared" si="10"/>
        <v>0</v>
      </c>
      <c r="AI14" s="105">
        <f>'BUDGET TOTAL (year beginning)'!J17</f>
        <v>0</v>
      </c>
      <c r="AJ14" s="105">
        <f t="shared" si="11"/>
        <v>0</v>
      </c>
      <c r="AK14" s="49"/>
    </row>
    <row r="15" spans="1:42" x14ac:dyDescent="0.3">
      <c r="A15" s="53" t="s">
        <v>43</v>
      </c>
      <c r="B15" s="76">
        <f>'BUDGET TOTAL (year beginning)'!B18</f>
        <v>0</v>
      </c>
      <c r="C15" s="76">
        <f>'BUDGET TOTAL (year beginning)'!H18</f>
        <v>0</v>
      </c>
      <c r="D15" s="77" t="str">
        <f t="shared" si="0"/>
        <v>0%</v>
      </c>
      <c r="E15" s="78">
        <f>'BUDGET TOTAL (year beginning)'!I18</f>
        <v>0</v>
      </c>
      <c r="F15" s="78">
        <f t="shared" si="1"/>
        <v>0</v>
      </c>
      <c r="G15" s="78">
        <f>'BUDGET TOTAL (year beginning)'!J18</f>
        <v>0</v>
      </c>
      <c r="H15" s="78">
        <f t="shared" si="2"/>
        <v>0</v>
      </c>
      <c r="I15" s="83">
        <f>'BUDGET TOTAL (year beginning)'!C18</f>
        <v>0</v>
      </c>
      <c r="J15" s="83">
        <f>'BUDGET TOTAL (year beginning)'!H18</f>
        <v>0</v>
      </c>
      <c r="K15" s="84" t="str">
        <f t="shared" si="3"/>
        <v>0%</v>
      </c>
      <c r="L15" s="85">
        <f>'BUDGET TOTAL (year beginning)'!I18</f>
        <v>0</v>
      </c>
      <c r="M15" s="85">
        <f t="shared" si="4"/>
        <v>0</v>
      </c>
      <c r="N15" s="85">
        <f>'BUDGET TOTAL (year beginning)'!J18</f>
        <v>0</v>
      </c>
      <c r="O15" s="85">
        <f t="shared" si="5"/>
        <v>0</v>
      </c>
      <c r="P15" s="88"/>
      <c r="Q15" s="89"/>
      <c r="R15" s="90"/>
      <c r="S15" s="91"/>
      <c r="T15" s="91"/>
      <c r="U15" s="91"/>
      <c r="V15" s="91"/>
      <c r="W15" s="100">
        <f>'BUDGET TOTAL (year beginning)'!E18</f>
        <v>0</v>
      </c>
      <c r="X15" s="97">
        <f>'BUDGET TOTAL (year beginning)'!H18</f>
        <v>0</v>
      </c>
      <c r="Y15" s="98" t="str">
        <f t="shared" si="6"/>
        <v>0%</v>
      </c>
      <c r="Z15" s="99">
        <f>'BUDGET TOTAL (year beginning)'!I18</f>
        <v>0</v>
      </c>
      <c r="AA15" s="99">
        <f t="shared" si="7"/>
        <v>0</v>
      </c>
      <c r="AB15" s="99">
        <f>'BUDGET TOTAL (year beginning)'!J18</f>
        <v>0</v>
      </c>
      <c r="AC15" s="99">
        <f t="shared" si="8"/>
        <v>0</v>
      </c>
      <c r="AD15" s="103">
        <f>'BUDGET TOTAL (year beginning)'!F18</f>
        <v>0</v>
      </c>
      <c r="AE15" s="103">
        <f>'BUDGET TOTAL (year beginning)'!H18</f>
        <v>0</v>
      </c>
      <c r="AF15" s="104" t="str">
        <f t="shared" si="9"/>
        <v>0%</v>
      </c>
      <c r="AG15" s="105">
        <f>'BUDGET TOTAL (year beginning)'!I18</f>
        <v>0</v>
      </c>
      <c r="AH15" s="105">
        <f t="shared" si="10"/>
        <v>0</v>
      </c>
      <c r="AI15" s="105">
        <f>'BUDGET TOTAL (year beginning)'!J18</f>
        <v>0</v>
      </c>
      <c r="AJ15" s="105">
        <f t="shared" si="11"/>
        <v>0</v>
      </c>
      <c r="AK15" s="49"/>
    </row>
    <row r="16" spans="1:42" x14ac:dyDescent="0.3">
      <c r="A16" s="53" t="s">
        <v>82</v>
      </c>
      <c r="B16" s="76">
        <f>'BUDGET TOTAL (year beginning)'!B19</f>
        <v>0</v>
      </c>
      <c r="C16" s="76">
        <f>'BUDGET TOTAL (year beginning)'!H19</f>
        <v>0</v>
      </c>
      <c r="D16" s="77" t="str">
        <f t="shared" si="0"/>
        <v>0%</v>
      </c>
      <c r="E16" s="78">
        <f>'BUDGET TOTAL (year beginning)'!I19</f>
        <v>0</v>
      </c>
      <c r="F16" s="78">
        <f t="shared" si="1"/>
        <v>0</v>
      </c>
      <c r="G16" s="78">
        <f>'BUDGET TOTAL (year beginning)'!J19</f>
        <v>0</v>
      </c>
      <c r="H16" s="78">
        <f t="shared" si="2"/>
        <v>0</v>
      </c>
      <c r="I16" s="83">
        <f>'BUDGET TOTAL (year beginning)'!C19</f>
        <v>0</v>
      </c>
      <c r="J16" s="83">
        <f>'BUDGET TOTAL (year beginning)'!H19</f>
        <v>0</v>
      </c>
      <c r="K16" s="84" t="str">
        <f t="shared" si="3"/>
        <v>0%</v>
      </c>
      <c r="L16" s="85">
        <f>'BUDGET TOTAL (year beginning)'!I19</f>
        <v>0</v>
      </c>
      <c r="M16" s="85">
        <f t="shared" si="4"/>
        <v>0</v>
      </c>
      <c r="N16" s="85">
        <f>'BUDGET TOTAL (year beginning)'!J19</f>
        <v>0</v>
      </c>
      <c r="O16" s="85">
        <f t="shared" si="5"/>
        <v>0</v>
      </c>
      <c r="P16" s="88"/>
      <c r="Q16" s="89"/>
      <c r="R16" s="90"/>
      <c r="S16" s="91"/>
      <c r="T16" s="91"/>
      <c r="U16" s="91"/>
      <c r="V16" s="91"/>
      <c r="W16" s="100">
        <f>'BUDGET TOTAL (year beginning)'!E19</f>
        <v>0</v>
      </c>
      <c r="X16" s="97">
        <f>'BUDGET TOTAL (year beginning)'!H19</f>
        <v>0</v>
      </c>
      <c r="Y16" s="98" t="str">
        <f t="shared" si="6"/>
        <v>0%</v>
      </c>
      <c r="Z16" s="99">
        <f>'BUDGET TOTAL (year beginning)'!I19</f>
        <v>0</v>
      </c>
      <c r="AA16" s="99">
        <f t="shared" si="7"/>
        <v>0</v>
      </c>
      <c r="AB16" s="99">
        <f>'BUDGET TOTAL (year beginning)'!J19</f>
        <v>0</v>
      </c>
      <c r="AC16" s="99">
        <f t="shared" si="8"/>
        <v>0</v>
      </c>
      <c r="AD16" s="103">
        <f>'BUDGET TOTAL (year beginning)'!F19</f>
        <v>0</v>
      </c>
      <c r="AE16" s="103">
        <f>'BUDGET TOTAL (year beginning)'!H19</f>
        <v>0</v>
      </c>
      <c r="AF16" s="104" t="str">
        <f t="shared" si="9"/>
        <v>0%</v>
      </c>
      <c r="AG16" s="105">
        <f>'BUDGET TOTAL (year beginning)'!I19</f>
        <v>0</v>
      </c>
      <c r="AH16" s="105">
        <f t="shared" si="10"/>
        <v>0</v>
      </c>
      <c r="AI16" s="105">
        <f>'BUDGET TOTAL (year beginning)'!J19</f>
        <v>0</v>
      </c>
      <c r="AJ16" s="105">
        <f t="shared" si="11"/>
        <v>0</v>
      </c>
      <c r="AK16" s="49"/>
    </row>
    <row r="17" spans="1:37" x14ac:dyDescent="0.3">
      <c r="A17" s="239"/>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49"/>
    </row>
    <row r="18" spans="1:37" x14ac:dyDescent="0.3">
      <c r="A18" s="53" t="s">
        <v>44</v>
      </c>
      <c r="B18" s="79">
        <f>'BUDGET TOTAL (year beginning)'!B21</f>
        <v>0</v>
      </c>
      <c r="C18" s="79">
        <f>'BUDGET TOTAL (year beginning)'!H21</f>
        <v>0</v>
      </c>
      <c r="D18" s="80" t="str">
        <f>IFERROR(B18/C18,"0%")</f>
        <v>0%</v>
      </c>
      <c r="E18" s="78">
        <f>'BUDGET TOTAL (year beginning)'!I21</f>
        <v>0</v>
      </c>
      <c r="F18" s="78">
        <f>ROUND(E18*D18,0)</f>
        <v>0</v>
      </c>
      <c r="G18" s="78">
        <f>'BUDGET TOTAL (year beginning)'!J21</f>
        <v>0</v>
      </c>
      <c r="H18" s="78">
        <f>ROUND(G18*D18,0)</f>
        <v>0</v>
      </c>
      <c r="I18" s="86">
        <f>'BUDGET TOTAL (year beginning)'!C21</f>
        <v>0</v>
      </c>
      <c r="J18" s="86">
        <f>'BUDGET TOTAL (year beginning)'!H21</f>
        <v>0</v>
      </c>
      <c r="K18" s="87" t="str">
        <f>IFERROR(I18/J18,"0%")</f>
        <v>0%</v>
      </c>
      <c r="L18" s="85">
        <f>'BUDGET TOTAL (year beginning)'!I21</f>
        <v>0</v>
      </c>
      <c r="M18" s="85">
        <f>ROUND(K18*L18,0)</f>
        <v>0</v>
      </c>
      <c r="N18" s="85">
        <f>'BUDGET TOTAL (year beginning)'!J21</f>
        <v>0</v>
      </c>
      <c r="O18" s="85">
        <f>ROUND(N18*K18,0)</f>
        <v>0</v>
      </c>
      <c r="P18" s="88"/>
      <c r="Q18" s="88"/>
      <c r="R18" s="92"/>
      <c r="S18" s="91"/>
      <c r="T18" s="91"/>
      <c r="U18" s="91"/>
      <c r="V18" s="91"/>
      <c r="W18" s="100">
        <f>'BUDGET TOTAL (year beginning)'!E21</f>
        <v>0</v>
      </c>
      <c r="X18" s="100">
        <f>'BUDGET TOTAL (year beginning)'!H21</f>
        <v>0</v>
      </c>
      <c r="Y18" s="101" t="str">
        <f>IFERROR(W18/X18,"0%")</f>
        <v>0%</v>
      </c>
      <c r="Z18" s="99">
        <f>'BUDGET TOTAL (year beginning)'!I21</f>
        <v>0</v>
      </c>
      <c r="AA18" s="99">
        <f>ROUND(Y18*Z18,0)</f>
        <v>0</v>
      </c>
      <c r="AB18" s="99">
        <f>'BUDGET TOTAL (year beginning)'!J21</f>
        <v>0</v>
      </c>
      <c r="AC18" s="99">
        <f>ROUND(AB18*Y18,0)</f>
        <v>0</v>
      </c>
      <c r="AD18" s="103">
        <f>'BUDGET TOTAL (year beginning)'!F21</f>
        <v>0</v>
      </c>
      <c r="AE18" s="103">
        <f>'BUDGET TOTAL (year beginning)'!H21</f>
        <v>0</v>
      </c>
      <c r="AF18" s="106" t="str">
        <f>IFERROR(AD18/AE18,"0%")</f>
        <v>0%</v>
      </c>
      <c r="AG18" s="105">
        <f>'BUDGET TOTAL (year beginning)'!I21</f>
        <v>0</v>
      </c>
      <c r="AH18" s="105">
        <f>ROUND(AF18*AG18,0)</f>
        <v>0</v>
      </c>
      <c r="AI18" s="105">
        <f>'BUDGET TOTAL (year beginning)'!J21</f>
        <v>0</v>
      </c>
      <c r="AJ18" s="105">
        <f>ROUND(AI18*AF18,0)</f>
        <v>0</v>
      </c>
      <c r="AK18" s="49"/>
    </row>
    <row r="19" spans="1:37" x14ac:dyDescent="0.3">
      <c r="A19" s="53" t="s">
        <v>85</v>
      </c>
      <c r="B19" s="79">
        <f>'BUDGET TOTAL (year beginning)'!B22</f>
        <v>0</v>
      </c>
      <c r="C19" s="79">
        <f>'BUDGET TOTAL (year beginning)'!H22</f>
        <v>0</v>
      </c>
      <c r="D19" s="80" t="str">
        <f t="shared" ref="D19:D30" si="12">IFERROR(B19/C19,"0%")</f>
        <v>0%</v>
      </c>
      <c r="E19" s="78">
        <f>'BUDGET TOTAL (year beginning)'!I22</f>
        <v>0</v>
      </c>
      <c r="F19" s="78">
        <f t="shared" ref="F19:F30" si="13">ROUND(E19*D19,0)</f>
        <v>0</v>
      </c>
      <c r="G19" s="78">
        <f>'BUDGET TOTAL (year beginning)'!J22</f>
        <v>0</v>
      </c>
      <c r="H19" s="78">
        <f t="shared" ref="H19:H30" si="14">ROUND(G19*D19,0)</f>
        <v>0</v>
      </c>
      <c r="I19" s="86">
        <f>'BUDGET TOTAL (year beginning)'!C22</f>
        <v>0</v>
      </c>
      <c r="J19" s="86">
        <f>'BUDGET TOTAL (year beginning)'!H22</f>
        <v>0</v>
      </c>
      <c r="K19" s="87" t="str">
        <f t="shared" ref="K19:K30" si="15">IFERROR(I19/J19,"0%")</f>
        <v>0%</v>
      </c>
      <c r="L19" s="85">
        <f>'BUDGET TOTAL (year beginning)'!I22</f>
        <v>0</v>
      </c>
      <c r="M19" s="85">
        <f t="shared" ref="M19:M30" si="16">ROUND(K19*L19,0)</f>
        <v>0</v>
      </c>
      <c r="N19" s="85">
        <f>'BUDGET TOTAL (year beginning)'!J22</f>
        <v>0</v>
      </c>
      <c r="O19" s="85">
        <f t="shared" ref="O19:O30" si="17">ROUND(N19*K19,0)</f>
        <v>0</v>
      </c>
      <c r="P19" s="88"/>
      <c r="Q19" s="88"/>
      <c r="R19" s="92"/>
      <c r="S19" s="91"/>
      <c r="T19" s="91"/>
      <c r="U19" s="91"/>
      <c r="V19" s="91"/>
      <c r="W19" s="100">
        <f>'BUDGET TOTAL (year beginning)'!E22</f>
        <v>0</v>
      </c>
      <c r="X19" s="100">
        <f>'BUDGET TOTAL (year beginning)'!H22</f>
        <v>0</v>
      </c>
      <c r="Y19" s="101" t="str">
        <f t="shared" ref="Y19:Y30" si="18">IFERROR(W19/X19,"0%")</f>
        <v>0%</v>
      </c>
      <c r="Z19" s="99">
        <f>'BUDGET TOTAL (year beginning)'!I22</f>
        <v>0</v>
      </c>
      <c r="AA19" s="99">
        <f t="shared" ref="AA19:AA29" si="19">ROUND(Y19*Z19,0)</f>
        <v>0</v>
      </c>
      <c r="AB19" s="99">
        <f>'BUDGET TOTAL (year beginning)'!J22</f>
        <v>0</v>
      </c>
      <c r="AC19" s="99">
        <f t="shared" ref="AC19:AC30" si="20">ROUND(AB19*Y19,0)</f>
        <v>0</v>
      </c>
      <c r="AD19" s="103">
        <f>'BUDGET TOTAL (year beginning)'!F22</f>
        <v>0</v>
      </c>
      <c r="AE19" s="103">
        <f>'BUDGET TOTAL (year beginning)'!H22</f>
        <v>0</v>
      </c>
      <c r="AF19" s="106" t="str">
        <f t="shared" ref="AF19:AF30" si="21">IFERROR(AD19/AE19,"0%")</f>
        <v>0%</v>
      </c>
      <c r="AG19" s="105">
        <f>'BUDGET TOTAL (year beginning)'!I22</f>
        <v>0</v>
      </c>
      <c r="AH19" s="105">
        <f t="shared" ref="AH19:AH30" si="22">ROUND(AF19*AG19,0)</f>
        <v>0</v>
      </c>
      <c r="AI19" s="105">
        <f>'BUDGET TOTAL (year beginning)'!J22</f>
        <v>0</v>
      </c>
      <c r="AJ19" s="105">
        <f t="shared" ref="AJ19:AJ30" si="23">ROUND(AI19*AF19,0)</f>
        <v>0</v>
      </c>
      <c r="AK19" s="49"/>
    </row>
    <row r="20" spans="1:37" x14ac:dyDescent="0.3">
      <c r="A20" s="53" t="s">
        <v>45</v>
      </c>
      <c r="B20" s="79">
        <f>'BUDGET TOTAL (year beginning)'!B23</f>
        <v>0</v>
      </c>
      <c r="C20" s="79">
        <f>'BUDGET TOTAL (year beginning)'!H23</f>
        <v>0</v>
      </c>
      <c r="D20" s="80" t="str">
        <f t="shared" si="12"/>
        <v>0%</v>
      </c>
      <c r="E20" s="78">
        <f>'BUDGET TOTAL (year beginning)'!I23</f>
        <v>0</v>
      </c>
      <c r="F20" s="78">
        <f t="shared" si="13"/>
        <v>0</v>
      </c>
      <c r="G20" s="78">
        <f>'BUDGET TOTAL (year beginning)'!J23</f>
        <v>0</v>
      </c>
      <c r="H20" s="78">
        <f t="shared" si="14"/>
        <v>0</v>
      </c>
      <c r="I20" s="86">
        <f>'BUDGET TOTAL (year beginning)'!C23</f>
        <v>0</v>
      </c>
      <c r="J20" s="86">
        <f>'BUDGET TOTAL (year beginning)'!H23</f>
        <v>0</v>
      </c>
      <c r="K20" s="87" t="str">
        <f t="shared" si="15"/>
        <v>0%</v>
      </c>
      <c r="L20" s="85">
        <f>'BUDGET TOTAL (year beginning)'!I23</f>
        <v>0</v>
      </c>
      <c r="M20" s="85">
        <f t="shared" si="16"/>
        <v>0</v>
      </c>
      <c r="N20" s="85">
        <f>'BUDGET TOTAL (year beginning)'!J23</f>
        <v>0</v>
      </c>
      <c r="O20" s="85">
        <f t="shared" si="17"/>
        <v>0</v>
      </c>
      <c r="P20" s="88"/>
      <c r="Q20" s="88"/>
      <c r="R20" s="92"/>
      <c r="S20" s="91"/>
      <c r="T20" s="91"/>
      <c r="U20" s="91"/>
      <c r="V20" s="91"/>
      <c r="W20" s="100">
        <f>'BUDGET TOTAL (year beginning)'!E23</f>
        <v>0</v>
      </c>
      <c r="X20" s="100">
        <f>'BUDGET TOTAL (year beginning)'!H23</f>
        <v>0</v>
      </c>
      <c r="Y20" s="101" t="str">
        <f t="shared" si="18"/>
        <v>0%</v>
      </c>
      <c r="Z20" s="99">
        <f>'BUDGET TOTAL (year beginning)'!I23</f>
        <v>0</v>
      </c>
      <c r="AA20" s="99">
        <f t="shared" si="19"/>
        <v>0</v>
      </c>
      <c r="AB20" s="99">
        <f>'BUDGET TOTAL (year beginning)'!J23</f>
        <v>0</v>
      </c>
      <c r="AC20" s="99">
        <f t="shared" si="20"/>
        <v>0</v>
      </c>
      <c r="AD20" s="103">
        <f>'BUDGET TOTAL (year beginning)'!F23</f>
        <v>0</v>
      </c>
      <c r="AE20" s="103">
        <f>'BUDGET TOTAL (year beginning)'!H23</f>
        <v>0</v>
      </c>
      <c r="AF20" s="106" t="str">
        <f t="shared" si="21"/>
        <v>0%</v>
      </c>
      <c r="AG20" s="105">
        <f>'BUDGET TOTAL (year beginning)'!I23</f>
        <v>0</v>
      </c>
      <c r="AH20" s="105">
        <f t="shared" si="22"/>
        <v>0</v>
      </c>
      <c r="AI20" s="105">
        <f>'BUDGET TOTAL (year beginning)'!J23</f>
        <v>0</v>
      </c>
      <c r="AJ20" s="105">
        <f t="shared" si="23"/>
        <v>0</v>
      </c>
      <c r="AK20" s="49"/>
    </row>
    <row r="21" spans="1:37" x14ac:dyDescent="0.3">
      <c r="A21" s="53" t="s">
        <v>46</v>
      </c>
      <c r="B21" s="79">
        <f>'BUDGET TOTAL (year beginning)'!B24</f>
        <v>0</v>
      </c>
      <c r="C21" s="79">
        <f>'BUDGET TOTAL (year beginning)'!H24</f>
        <v>0</v>
      </c>
      <c r="D21" s="80" t="str">
        <f t="shared" si="12"/>
        <v>0%</v>
      </c>
      <c r="E21" s="78">
        <f>'BUDGET TOTAL (year beginning)'!I24</f>
        <v>0</v>
      </c>
      <c r="F21" s="78">
        <f t="shared" si="13"/>
        <v>0</v>
      </c>
      <c r="G21" s="78">
        <f>'BUDGET TOTAL (year beginning)'!J24</f>
        <v>0</v>
      </c>
      <c r="H21" s="78">
        <f t="shared" si="14"/>
        <v>0</v>
      </c>
      <c r="I21" s="86">
        <f>'BUDGET TOTAL (year beginning)'!C24</f>
        <v>0</v>
      </c>
      <c r="J21" s="86">
        <f>'BUDGET TOTAL (year beginning)'!H24</f>
        <v>0</v>
      </c>
      <c r="K21" s="87" t="str">
        <f t="shared" si="15"/>
        <v>0%</v>
      </c>
      <c r="L21" s="85">
        <f>'BUDGET TOTAL (year beginning)'!I24</f>
        <v>0</v>
      </c>
      <c r="M21" s="85">
        <f t="shared" si="16"/>
        <v>0</v>
      </c>
      <c r="N21" s="85">
        <f>'BUDGET TOTAL (year beginning)'!J24</f>
        <v>0</v>
      </c>
      <c r="O21" s="85">
        <f t="shared" si="17"/>
        <v>0</v>
      </c>
      <c r="P21" s="88"/>
      <c r="Q21" s="88"/>
      <c r="R21" s="92"/>
      <c r="S21" s="91"/>
      <c r="T21" s="91"/>
      <c r="U21" s="91"/>
      <c r="V21" s="91"/>
      <c r="W21" s="100">
        <f>'BUDGET TOTAL (year beginning)'!E24</f>
        <v>0</v>
      </c>
      <c r="X21" s="100">
        <f>'BUDGET TOTAL (year beginning)'!H24</f>
        <v>0</v>
      </c>
      <c r="Y21" s="101" t="str">
        <f t="shared" si="18"/>
        <v>0%</v>
      </c>
      <c r="Z21" s="99">
        <f>'BUDGET TOTAL (year beginning)'!I24</f>
        <v>0</v>
      </c>
      <c r="AA21" s="99">
        <f t="shared" si="19"/>
        <v>0</v>
      </c>
      <c r="AB21" s="99">
        <f>'BUDGET TOTAL (year beginning)'!J24</f>
        <v>0</v>
      </c>
      <c r="AC21" s="99">
        <f t="shared" si="20"/>
        <v>0</v>
      </c>
      <c r="AD21" s="103">
        <f>'BUDGET TOTAL (year beginning)'!F24</f>
        <v>0</v>
      </c>
      <c r="AE21" s="103">
        <f>'BUDGET TOTAL (year beginning)'!H24</f>
        <v>0</v>
      </c>
      <c r="AF21" s="106" t="str">
        <f t="shared" si="21"/>
        <v>0%</v>
      </c>
      <c r="AG21" s="105">
        <f>'BUDGET TOTAL (year beginning)'!I24</f>
        <v>0</v>
      </c>
      <c r="AH21" s="105">
        <f t="shared" si="22"/>
        <v>0</v>
      </c>
      <c r="AI21" s="105">
        <f>'BUDGET TOTAL (year beginning)'!J24</f>
        <v>0</v>
      </c>
      <c r="AJ21" s="105">
        <f t="shared" si="23"/>
        <v>0</v>
      </c>
      <c r="AK21" s="49"/>
    </row>
    <row r="22" spans="1:37" x14ac:dyDescent="0.3">
      <c r="A22" s="53" t="s">
        <v>47</v>
      </c>
      <c r="B22" s="79">
        <f>'BUDGET TOTAL (year beginning)'!B25</f>
        <v>0</v>
      </c>
      <c r="C22" s="79">
        <f>'BUDGET TOTAL (year beginning)'!H25</f>
        <v>0</v>
      </c>
      <c r="D22" s="80" t="str">
        <f t="shared" si="12"/>
        <v>0%</v>
      </c>
      <c r="E22" s="78">
        <f>'BUDGET TOTAL (year beginning)'!I25</f>
        <v>0</v>
      </c>
      <c r="F22" s="78">
        <f t="shared" si="13"/>
        <v>0</v>
      </c>
      <c r="G22" s="78">
        <f>'BUDGET TOTAL (year beginning)'!J25</f>
        <v>0</v>
      </c>
      <c r="H22" s="78">
        <f t="shared" si="14"/>
        <v>0</v>
      </c>
      <c r="I22" s="86">
        <f>'BUDGET TOTAL (year beginning)'!C25</f>
        <v>0</v>
      </c>
      <c r="J22" s="86">
        <f>'BUDGET TOTAL (year beginning)'!H25</f>
        <v>0</v>
      </c>
      <c r="K22" s="87" t="str">
        <f t="shared" si="15"/>
        <v>0%</v>
      </c>
      <c r="L22" s="85">
        <f>'BUDGET TOTAL (year beginning)'!I25</f>
        <v>0</v>
      </c>
      <c r="M22" s="85">
        <f t="shared" si="16"/>
        <v>0</v>
      </c>
      <c r="N22" s="85">
        <f>'BUDGET TOTAL (year beginning)'!J25</f>
        <v>0</v>
      </c>
      <c r="O22" s="85">
        <f t="shared" si="17"/>
        <v>0</v>
      </c>
      <c r="P22" s="88"/>
      <c r="Q22" s="88"/>
      <c r="R22" s="92"/>
      <c r="S22" s="91"/>
      <c r="T22" s="91"/>
      <c r="U22" s="91"/>
      <c r="V22" s="91"/>
      <c r="W22" s="100">
        <f>'BUDGET TOTAL (year beginning)'!E25</f>
        <v>0</v>
      </c>
      <c r="X22" s="100">
        <f>'BUDGET TOTAL (year beginning)'!H25</f>
        <v>0</v>
      </c>
      <c r="Y22" s="101" t="str">
        <f t="shared" si="18"/>
        <v>0%</v>
      </c>
      <c r="Z22" s="99">
        <f>'BUDGET TOTAL (year beginning)'!I25</f>
        <v>0</v>
      </c>
      <c r="AA22" s="99">
        <f t="shared" si="19"/>
        <v>0</v>
      </c>
      <c r="AB22" s="99">
        <f>'BUDGET TOTAL (year beginning)'!J25</f>
        <v>0</v>
      </c>
      <c r="AC22" s="99">
        <f t="shared" si="20"/>
        <v>0</v>
      </c>
      <c r="AD22" s="103">
        <f>'BUDGET TOTAL (year beginning)'!F25</f>
        <v>0</v>
      </c>
      <c r="AE22" s="103">
        <f>'BUDGET TOTAL (year beginning)'!H25</f>
        <v>0</v>
      </c>
      <c r="AF22" s="106" t="str">
        <f t="shared" si="21"/>
        <v>0%</v>
      </c>
      <c r="AG22" s="105">
        <f>'BUDGET TOTAL (year beginning)'!I25</f>
        <v>0</v>
      </c>
      <c r="AH22" s="105">
        <f t="shared" si="22"/>
        <v>0</v>
      </c>
      <c r="AI22" s="105">
        <f>'BUDGET TOTAL (year beginning)'!J25</f>
        <v>0</v>
      </c>
      <c r="AJ22" s="105">
        <f t="shared" si="23"/>
        <v>0</v>
      </c>
      <c r="AK22" s="49"/>
    </row>
    <row r="23" spans="1:37" x14ac:dyDescent="0.3">
      <c r="A23" s="53" t="s">
        <v>48</v>
      </c>
      <c r="B23" s="79">
        <f>'BUDGET TOTAL (year beginning)'!B26</f>
        <v>0</v>
      </c>
      <c r="C23" s="79">
        <f>'BUDGET TOTAL (year beginning)'!H26</f>
        <v>0</v>
      </c>
      <c r="D23" s="80" t="str">
        <f t="shared" si="12"/>
        <v>0%</v>
      </c>
      <c r="E23" s="78">
        <f>'BUDGET TOTAL (year beginning)'!I26</f>
        <v>0</v>
      </c>
      <c r="F23" s="78">
        <f t="shared" si="13"/>
        <v>0</v>
      </c>
      <c r="G23" s="78">
        <f>'BUDGET TOTAL (year beginning)'!J26</f>
        <v>0</v>
      </c>
      <c r="H23" s="78">
        <f t="shared" si="14"/>
        <v>0</v>
      </c>
      <c r="I23" s="86">
        <f>'BUDGET TOTAL (year beginning)'!C26</f>
        <v>0</v>
      </c>
      <c r="J23" s="86">
        <f>'BUDGET TOTAL (year beginning)'!H26</f>
        <v>0</v>
      </c>
      <c r="K23" s="87" t="str">
        <f t="shared" si="15"/>
        <v>0%</v>
      </c>
      <c r="L23" s="85">
        <f>'BUDGET TOTAL (year beginning)'!I26</f>
        <v>0</v>
      </c>
      <c r="M23" s="85">
        <f t="shared" si="16"/>
        <v>0</v>
      </c>
      <c r="N23" s="85">
        <f>'BUDGET TOTAL (year beginning)'!J26</f>
        <v>0</v>
      </c>
      <c r="O23" s="85">
        <f t="shared" si="17"/>
        <v>0</v>
      </c>
      <c r="P23" s="88"/>
      <c r="Q23" s="88"/>
      <c r="R23" s="92"/>
      <c r="S23" s="91"/>
      <c r="T23" s="91"/>
      <c r="U23" s="91"/>
      <c r="V23" s="91"/>
      <c r="W23" s="100">
        <f>'BUDGET TOTAL (year beginning)'!E26</f>
        <v>0</v>
      </c>
      <c r="X23" s="100">
        <f>'BUDGET TOTAL (year beginning)'!H26</f>
        <v>0</v>
      </c>
      <c r="Y23" s="101" t="str">
        <f t="shared" si="18"/>
        <v>0%</v>
      </c>
      <c r="Z23" s="99">
        <f>'BUDGET TOTAL (year beginning)'!I26</f>
        <v>0</v>
      </c>
      <c r="AA23" s="99">
        <f t="shared" si="19"/>
        <v>0</v>
      </c>
      <c r="AB23" s="99">
        <f>'BUDGET TOTAL (year beginning)'!J26</f>
        <v>0</v>
      </c>
      <c r="AC23" s="99">
        <f t="shared" si="20"/>
        <v>0</v>
      </c>
      <c r="AD23" s="103">
        <f>'BUDGET TOTAL (year beginning)'!F26</f>
        <v>0</v>
      </c>
      <c r="AE23" s="103">
        <f>'BUDGET TOTAL (year beginning)'!H26</f>
        <v>0</v>
      </c>
      <c r="AF23" s="106" t="str">
        <f t="shared" si="21"/>
        <v>0%</v>
      </c>
      <c r="AG23" s="105">
        <f>'BUDGET TOTAL (year beginning)'!I26</f>
        <v>0</v>
      </c>
      <c r="AH23" s="105">
        <f t="shared" si="22"/>
        <v>0</v>
      </c>
      <c r="AI23" s="105">
        <f>'BUDGET TOTAL (year beginning)'!J26</f>
        <v>0</v>
      </c>
      <c r="AJ23" s="105">
        <f t="shared" si="23"/>
        <v>0</v>
      </c>
      <c r="AK23" s="49"/>
    </row>
    <row r="24" spans="1:37" x14ac:dyDescent="0.3">
      <c r="A24" s="53" t="s">
        <v>49</v>
      </c>
      <c r="B24" s="79">
        <f>'BUDGET TOTAL (year beginning)'!B27</f>
        <v>0</v>
      </c>
      <c r="C24" s="79">
        <f>'BUDGET TOTAL (year beginning)'!H27</f>
        <v>0</v>
      </c>
      <c r="D24" s="80" t="str">
        <f t="shared" si="12"/>
        <v>0%</v>
      </c>
      <c r="E24" s="78">
        <f>'BUDGET TOTAL (year beginning)'!I27</f>
        <v>0</v>
      </c>
      <c r="F24" s="78">
        <f t="shared" si="13"/>
        <v>0</v>
      </c>
      <c r="G24" s="78">
        <f>'BUDGET TOTAL (year beginning)'!J27</f>
        <v>0</v>
      </c>
      <c r="H24" s="78">
        <f t="shared" si="14"/>
        <v>0</v>
      </c>
      <c r="I24" s="86">
        <f>'BUDGET TOTAL (year beginning)'!C27</f>
        <v>0</v>
      </c>
      <c r="J24" s="86">
        <f>'BUDGET TOTAL (year beginning)'!H27</f>
        <v>0</v>
      </c>
      <c r="K24" s="87" t="str">
        <f t="shared" si="15"/>
        <v>0%</v>
      </c>
      <c r="L24" s="85">
        <f>'BUDGET TOTAL (year beginning)'!I27</f>
        <v>0</v>
      </c>
      <c r="M24" s="85">
        <f t="shared" si="16"/>
        <v>0</v>
      </c>
      <c r="N24" s="85">
        <f>'BUDGET TOTAL (year beginning)'!J27</f>
        <v>0</v>
      </c>
      <c r="O24" s="85">
        <f t="shared" si="17"/>
        <v>0</v>
      </c>
      <c r="P24" s="88"/>
      <c r="Q24" s="88"/>
      <c r="R24" s="92"/>
      <c r="S24" s="91"/>
      <c r="T24" s="91"/>
      <c r="U24" s="91"/>
      <c r="V24" s="91"/>
      <c r="W24" s="100">
        <f>'BUDGET TOTAL (year beginning)'!E27</f>
        <v>0</v>
      </c>
      <c r="X24" s="100">
        <f>'BUDGET TOTAL (year beginning)'!H27</f>
        <v>0</v>
      </c>
      <c r="Y24" s="101" t="str">
        <f t="shared" si="18"/>
        <v>0%</v>
      </c>
      <c r="Z24" s="99">
        <f>'BUDGET TOTAL (year beginning)'!I27</f>
        <v>0</v>
      </c>
      <c r="AA24" s="99">
        <f t="shared" si="19"/>
        <v>0</v>
      </c>
      <c r="AB24" s="99">
        <f>'BUDGET TOTAL (year beginning)'!J27</f>
        <v>0</v>
      </c>
      <c r="AC24" s="99">
        <f t="shared" si="20"/>
        <v>0</v>
      </c>
      <c r="AD24" s="103">
        <f>'BUDGET TOTAL (year beginning)'!F27</f>
        <v>0</v>
      </c>
      <c r="AE24" s="103">
        <f>'BUDGET TOTAL (year beginning)'!H27</f>
        <v>0</v>
      </c>
      <c r="AF24" s="106" t="str">
        <f t="shared" si="21"/>
        <v>0%</v>
      </c>
      <c r="AG24" s="105">
        <f>'BUDGET TOTAL (year beginning)'!I27</f>
        <v>0</v>
      </c>
      <c r="AH24" s="105">
        <f t="shared" si="22"/>
        <v>0</v>
      </c>
      <c r="AI24" s="105">
        <f>'BUDGET TOTAL (year beginning)'!J27</f>
        <v>0</v>
      </c>
      <c r="AJ24" s="105">
        <f t="shared" si="23"/>
        <v>0</v>
      </c>
      <c r="AK24" s="49"/>
    </row>
    <row r="25" spans="1:37" x14ac:dyDescent="0.3">
      <c r="A25" s="53" t="s">
        <v>61</v>
      </c>
      <c r="B25" s="79">
        <f>'BUDGET TOTAL (year beginning)'!B28</f>
        <v>0</v>
      </c>
      <c r="C25" s="79">
        <f>'BUDGET TOTAL (year beginning)'!H28</f>
        <v>0</v>
      </c>
      <c r="D25" s="80" t="str">
        <f t="shared" si="12"/>
        <v>0%</v>
      </c>
      <c r="E25" s="78">
        <f>'BUDGET TOTAL (year beginning)'!I28</f>
        <v>0</v>
      </c>
      <c r="F25" s="78">
        <f t="shared" si="13"/>
        <v>0</v>
      </c>
      <c r="G25" s="78">
        <f>'BUDGET TOTAL (year beginning)'!J28</f>
        <v>0</v>
      </c>
      <c r="H25" s="78">
        <f t="shared" si="14"/>
        <v>0</v>
      </c>
      <c r="I25" s="86">
        <f>'BUDGET TOTAL (year beginning)'!C28</f>
        <v>0</v>
      </c>
      <c r="J25" s="86">
        <f>'BUDGET TOTAL (year beginning)'!H28</f>
        <v>0</v>
      </c>
      <c r="K25" s="87" t="str">
        <f t="shared" si="15"/>
        <v>0%</v>
      </c>
      <c r="L25" s="85">
        <f>'BUDGET TOTAL (year beginning)'!I28</f>
        <v>0</v>
      </c>
      <c r="M25" s="85">
        <f t="shared" si="16"/>
        <v>0</v>
      </c>
      <c r="N25" s="85">
        <f>'BUDGET TOTAL (year beginning)'!J28</f>
        <v>0</v>
      </c>
      <c r="O25" s="85">
        <f t="shared" si="17"/>
        <v>0</v>
      </c>
      <c r="P25" s="88"/>
      <c r="Q25" s="88"/>
      <c r="R25" s="92"/>
      <c r="S25" s="91"/>
      <c r="T25" s="91"/>
      <c r="U25" s="91"/>
      <c r="V25" s="91"/>
      <c r="W25" s="100">
        <f>'BUDGET TOTAL (year beginning)'!E28</f>
        <v>0</v>
      </c>
      <c r="X25" s="100">
        <f>'BUDGET TOTAL (year beginning)'!H28</f>
        <v>0</v>
      </c>
      <c r="Y25" s="101" t="str">
        <f t="shared" si="18"/>
        <v>0%</v>
      </c>
      <c r="Z25" s="99">
        <f>'BUDGET TOTAL (year beginning)'!I28</f>
        <v>0</v>
      </c>
      <c r="AA25" s="99">
        <f t="shared" si="19"/>
        <v>0</v>
      </c>
      <c r="AB25" s="99">
        <f>'BUDGET TOTAL (year beginning)'!J28</f>
        <v>0</v>
      </c>
      <c r="AC25" s="99">
        <f t="shared" si="20"/>
        <v>0</v>
      </c>
      <c r="AD25" s="103">
        <f>'BUDGET TOTAL (year beginning)'!F28</f>
        <v>0</v>
      </c>
      <c r="AE25" s="103">
        <f>'BUDGET TOTAL (year beginning)'!H28</f>
        <v>0</v>
      </c>
      <c r="AF25" s="106" t="str">
        <f t="shared" si="21"/>
        <v>0%</v>
      </c>
      <c r="AG25" s="105">
        <f>'BUDGET TOTAL (year beginning)'!I28</f>
        <v>0</v>
      </c>
      <c r="AH25" s="105">
        <f t="shared" si="22"/>
        <v>0</v>
      </c>
      <c r="AI25" s="105">
        <f>'BUDGET TOTAL (year beginning)'!J28</f>
        <v>0</v>
      </c>
      <c r="AJ25" s="105">
        <f t="shared" si="23"/>
        <v>0</v>
      </c>
      <c r="AK25" s="49"/>
    </row>
    <row r="26" spans="1:37" x14ac:dyDescent="0.3">
      <c r="A26" s="53" t="s">
        <v>50</v>
      </c>
      <c r="B26" s="79">
        <f>'BUDGET TOTAL (year beginning)'!B29</f>
        <v>0</v>
      </c>
      <c r="C26" s="79">
        <f>'BUDGET TOTAL (year beginning)'!H29</f>
        <v>0</v>
      </c>
      <c r="D26" s="80" t="str">
        <f t="shared" si="12"/>
        <v>0%</v>
      </c>
      <c r="E26" s="78">
        <f>'BUDGET TOTAL (year beginning)'!I29</f>
        <v>0</v>
      </c>
      <c r="F26" s="78">
        <f t="shared" si="13"/>
        <v>0</v>
      </c>
      <c r="G26" s="78">
        <f>'BUDGET TOTAL (year beginning)'!J29</f>
        <v>0</v>
      </c>
      <c r="H26" s="78">
        <f t="shared" si="14"/>
        <v>0</v>
      </c>
      <c r="I26" s="86">
        <f>'BUDGET TOTAL (year beginning)'!C29</f>
        <v>0</v>
      </c>
      <c r="J26" s="86">
        <f>'BUDGET TOTAL (year beginning)'!H29</f>
        <v>0</v>
      </c>
      <c r="K26" s="87" t="str">
        <f t="shared" si="15"/>
        <v>0%</v>
      </c>
      <c r="L26" s="85">
        <f>'BUDGET TOTAL (year beginning)'!I29</f>
        <v>0</v>
      </c>
      <c r="M26" s="85">
        <f t="shared" si="16"/>
        <v>0</v>
      </c>
      <c r="N26" s="85">
        <f>'BUDGET TOTAL (year beginning)'!J29</f>
        <v>0</v>
      </c>
      <c r="O26" s="85">
        <f t="shared" si="17"/>
        <v>0</v>
      </c>
      <c r="P26" s="79">
        <f>'BUDGET TOTAL (year beginning)'!D29</f>
        <v>0</v>
      </c>
      <c r="Q26" s="79">
        <f>'BUDGET TOTAL (year beginning)'!H29</f>
        <v>0</v>
      </c>
      <c r="R26" s="80" t="str">
        <f t="shared" ref="R26" si="24">IFERROR(P26/Q26,"0%")</f>
        <v>0%</v>
      </c>
      <c r="S26" s="78">
        <f>'BUDGET TOTAL (year beginning)'!I29</f>
        <v>0</v>
      </c>
      <c r="T26" s="78">
        <f t="shared" ref="T26" si="25">ROUND(R26*S26,0)</f>
        <v>0</v>
      </c>
      <c r="U26" s="78">
        <f>'BUDGET TOTAL (year beginning)'!J29</f>
        <v>0</v>
      </c>
      <c r="V26" s="78">
        <f t="shared" ref="V26" si="26">ROUND(U26*R26,0)</f>
        <v>0</v>
      </c>
      <c r="W26" s="100">
        <f>'BUDGET TOTAL (year beginning)'!E29</f>
        <v>0</v>
      </c>
      <c r="X26" s="100">
        <f>'BUDGET TOTAL (year beginning)'!H29</f>
        <v>0</v>
      </c>
      <c r="Y26" s="101" t="str">
        <f t="shared" si="18"/>
        <v>0%</v>
      </c>
      <c r="Z26" s="99">
        <f>'BUDGET TOTAL (year beginning)'!I29</f>
        <v>0</v>
      </c>
      <c r="AA26" s="99">
        <f t="shared" si="19"/>
        <v>0</v>
      </c>
      <c r="AB26" s="99">
        <f>'BUDGET TOTAL (year beginning)'!J29</f>
        <v>0</v>
      </c>
      <c r="AC26" s="99">
        <f t="shared" si="20"/>
        <v>0</v>
      </c>
      <c r="AD26" s="103">
        <f>'BUDGET TOTAL (year beginning)'!F29</f>
        <v>0</v>
      </c>
      <c r="AE26" s="103">
        <f>'BUDGET TOTAL (year beginning)'!H29</f>
        <v>0</v>
      </c>
      <c r="AF26" s="106" t="str">
        <f t="shared" si="21"/>
        <v>0%</v>
      </c>
      <c r="AG26" s="105">
        <f>'BUDGET TOTAL (year beginning)'!I29</f>
        <v>0</v>
      </c>
      <c r="AH26" s="105">
        <f t="shared" si="22"/>
        <v>0</v>
      </c>
      <c r="AI26" s="105">
        <f>'BUDGET TOTAL (year beginning)'!J29</f>
        <v>0</v>
      </c>
      <c r="AJ26" s="105">
        <f t="shared" si="23"/>
        <v>0</v>
      </c>
      <c r="AK26" s="49"/>
    </row>
    <row r="27" spans="1:37" x14ac:dyDescent="0.3">
      <c r="A27" s="53" t="s">
        <v>51</v>
      </c>
      <c r="B27" s="79">
        <f>'BUDGET TOTAL (year beginning)'!B30</f>
        <v>0</v>
      </c>
      <c r="C27" s="79">
        <f>'BUDGET TOTAL (year beginning)'!H30</f>
        <v>0</v>
      </c>
      <c r="D27" s="80" t="str">
        <f t="shared" si="12"/>
        <v>0%</v>
      </c>
      <c r="E27" s="78">
        <f>'BUDGET TOTAL (year beginning)'!I30</f>
        <v>0</v>
      </c>
      <c r="F27" s="78">
        <f t="shared" si="13"/>
        <v>0</v>
      </c>
      <c r="G27" s="78">
        <f>'BUDGET TOTAL (year beginning)'!J30</f>
        <v>0</v>
      </c>
      <c r="H27" s="78">
        <f t="shared" si="14"/>
        <v>0</v>
      </c>
      <c r="I27" s="86">
        <f>'BUDGET TOTAL (year beginning)'!C30</f>
        <v>0</v>
      </c>
      <c r="J27" s="86">
        <f>'BUDGET TOTAL (year beginning)'!H30</f>
        <v>0</v>
      </c>
      <c r="K27" s="87" t="str">
        <f t="shared" si="15"/>
        <v>0%</v>
      </c>
      <c r="L27" s="85">
        <f>'BUDGET TOTAL (year beginning)'!I30</f>
        <v>0</v>
      </c>
      <c r="M27" s="85">
        <f t="shared" si="16"/>
        <v>0</v>
      </c>
      <c r="N27" s="85">
        <f>'BUDGET TOTAL (year beginning)'!J30</f>
        <v>0</v>
      </c>
      <c r="O27" s="85">
        <f t="shared" si="17"/>
        <v>0</v>
      </c>
      <c r="P27" s="88"/>
      <c r="Q27" s="88"/>
      <c r="R27" s="92"/>
      <c r="S27" s="91"/>
      <c r="T27" s="91"/>
      <c r="U27" s="91"/>
      <c r="V27" s="91"/>
      <c r="W27" s="100">
        <f>'BUDGET TOTAL (year beginning)'!E30</f>
        <v>0</v>
      </c>
      <c r="X27" s="100">
        <f>'BUDGET TOTAL (year beginning)'!H30</f>
        <v>0</v>
      </c>
      <c r="Y27" s="101" t="str">
        <f t="shared" si="18"/>
        <v>0%</v>
      </c>
      <c r="Z27" s="99">
        <f>'BUDGET TOTAL (year beginning)'!I30</f>
        <v>0</v>
      </c>
      <c r="AA27" s="99">
        <f t="shared" si="19"/>
        <v>0</v>
      </c>
      <c r="AB27" s="99">
        <f>'BUDGET TOTAL (year beginning)'!J30</f>
        <v>0</v>
      </c>
      <c r="AC27" s="99">
        <f t="shared" si="20"/>
        <v>0</v>
      </c>
      <c r="AD27" s="103">
        <f>'BUDGET TOTAL (year beginning)'!F30</f>
        <v>0</v>
      </c>
      <c r="AE27" s="103">
        <f>'BUDGET TOTAL (year beginning)'!H30</f>
        <v>0</v>
      </c>
      <c r="AF27" s="106" t="str">
        <f t="shared" si="21"/>
        <v>0%</v>
      </c>
      <c r="AG27" s="105">
        <f>'BUDGET TOTAL (year beginning)'!I30</f>
        <v>0</v>
      </c>
      <c r="AH27" s="105">
        <f t="shared" si="22"/>
        <v>0</v>
      </c>
      <c r="AI27" s="105">
        <f>'BUDGET TOTAL (year beginning)'!J30</f>
        <v>0</v>
      </c>
      <c r="AJ27" s="105">
        <f t="shared" si="23"/>
        <v>0</v>
      </c>
      <c r="AK27" s="49"/>
    </row>
    <row r="28" spans="1:37" x14ac:dyDescent="0.3">
      <c r="A28" s="53" t="s">
        <v>52</v>
      </c>
      <c r="B28" s="79">
        <f>'BUDGET TOTAL (year beginning)'!B31</f>
        <v>0</v>
      </c>
      <c r="C28" s="79">
        <f>'BUDGET TOTAL (year beginning)'!H31</f>
        <v>0</v>
      </c>
      <c r="D28" s="80" t="str">
        <f t="shared" si="12"/>
        <v>0%</v>
      </c>
      <c r="E28" s="78">
        <f>'BUDGET TOTAL (year beginning)'!I31</f>
        <v>0</v>
      </c>
      <c r="F28" s="78">
        <f t="shared" si="13"/>
        <v>0</v>
      </c>
      <c r="G28" s="78">
        <f>'BUDGET TOTAL (year beginning)'!J31</f>
        <v>0</v>
      </c>
      <c r="H28" s="78">
        <f t="shared" si="14"/>
        <v>0</v>
      </c>
      <c r="I28" s="86">
        <f>'BUDGET TOTAL (year beginning)'!C31</f>
        <v>0</v>
      </c>
      <c r="J28" s="86">
        <f>'BUDGET TOTAL (year beginning)'!H31</f>
        <v>0</v>
      </c>
      <c r="K28" s="87" t="str">
        <f t="shared" si="15"/>
        <v>0%</v>
      </c>
      <c r="L28" s="85">
        <f>'BUDGET TOTAL (year beginning)'!I31</f>
        <v>0</v>
      </c>
      <c r="M28" s="85">
        <f t="shared" si="16"/>
        <v>0</v>
      </c>
      <c r="N28" s="85">
        <f>'BUDGET TOTAL (year beginning)'!J31</f>
        <v>0</v>
      </c>
      <c r="O28" s="85">
        <f t="shared" si="17"/>
        <v>0</v>
      </c>
      <c r="P28" s="88"/>
      <c r="Q28" s="88"/>
      <c r="R28" s="92"/>
      <c r="S28" s="91"/>
      <c r="T28" s="91"/>
      <c r="U28" s="91"/>
      <c r="V28" s="91"/>
      <c r="W28" s="100">
        <f>'BUDGET TOTAL (year beginning)'!E31</f>
        <v>0</v>
      </c>
      <c r="X28" s="100">
        <f>'BUDGET TOTAL (year beginning)'!H31</f>
        <v>0</v>
      </c>
      <c r="Y28" s="101" t="str">
        <f t="shared" si="18"/>
        <v>0%</v>
      </c>
      <c r="Z28" s="99">
        <f>'BUDGET TOTAL (year beginning)'!I31</f>
        <v>0</v>
      </c>
      <c r="AA28" s="99">
        <f t="shared" si="19"/>
        <v>0</v>
      </c>
      <c r="AB28" s="99">
        <f>'BUDGET TOTAL (year beginning)'!J31</f>
        <v>0</v>
      </c>
      <c r="AC28" s="99">
        <f t="shared" si="20"/>
        <v>0</v>
      </c>
      <c r="AD28" s="103">
        <f>'BUDGET TOTAL (year beginning)'!F31</f>
        <v>0</v>
      </c>
      <c r="AE28" s="103">
        <f>'BUDGET TOTAL (year beginning)'!H31</f>
        <v>0</v>
      </c>
      <c r="AF28" s="106" t="str">
        <f t="shared" si="21"/>
        <v>0%</v>
      </c>
      <c r="AG28" s="105">
        <f>'BUDGET TOTAL (year beginning)'!I31</f>
        <v>0</v>
      </c>
      <c r="AH28" s="105">
        <f t="shared" si="22"/>
        <v>0</v>
      </c>
      <c r="AI28" s="105">
        <f>'BUDGET TOTAL (year beginning)'!J31</f>
        <v>0</v>
      </c>
      <c r="AJ28" s="105">
        <f t="shared" si="23"/>
        <v>0</v>
      </c>
      <c r="AK28" s="49"/>
    </row>
    <row r="29" spans="1:37" x14ac:dyDescent="0.3">
      <c r="A29" s="53" t="s">
        <v>53</v>
      </c>
      <c r="B29" s="79">
        <f>'BUDGET TOTAL (year beginning)'!B32</f>
        <v>0</v>
      </c>
      <c r="C29" s="79">
        <f>'BUDGET TOTAL (year beginning)'!H32</f>
        <v>0</v>
      </c>
      <c r="D29" s="80" t="str">
        <f t="shared" si="12"/>
        <v>0%</v>
      </c>
      <c r="E29" s="78">
        <f>'BUDGET TOTAL (year beginning)'!I32</f>
        <v>0</v>
      </c>
      <c r="F29" s="78">
        <f t="shared" si="13"/>
        <v>0</v>
      </c>
      <c r="G29" s="78">
        <f>'BUDGET TOTAL (year beginning)'!J32</f>
        <v>0</v>
      </c>
      <c r="H29" s="78">
        <f t="shared" si="14"/>
        <v>0</v>
      </c>
      <c r="I29" s="86">
        <f>'BUDGET TOTAL (year beginning)'!C32</f>
        <v>0</v>
      </c>
      <c r="J29" s="86">
        <f>'BUDGET TOTAL (year beginning)'!H32</f>
        <v>0</v>
      </c>
      <c r="K29" s="87" t="str">
        <f t="shared" si="15"/>
        <v>0%</v>
      </c>
      <c r="L29" s="85">
        <f>'BUDGET TOTAL (year beginning)'!I32</f>
        <v>0</v>
      </c>
      <c r="M29" s="85">
        <f t="shared" si="16"/>
        <v>0</v>
      </c>
      <c r="N29" s="85">
        <f>'BUDGET TOTAL (year beginning)'!J32</f>
        <v>0</v>
      </c>
      <c r="O29" s="85">
        <f t="shared" si="17"/>
        <v>0</v>
      </c>
      <c r="P29" s="88"/>
      <c r="Q29" s="88"/>
      <c r="R29" s="92"/>
      <c r="S29" s="91"/>
      <c r="T29" s="91"/>
      <c r="U29" s="91"/>
      <c r="V29" s="91"/>
      <c r="W29" s="100">
        <f>'BUDGET TOTAL (year beginning)'!E32</f>
        <v>0</v>
      </c>
      <c r="X29" s="100">
        <f>'BUDGET TOTAL (year beginning)'!H32</f>
        <v>0</v>
      </c>
      <c r="Y29" s="101" t="str">
        <f t="shared" si="18"/>
        <v>0%</v>
      </c>
      <c r="Z29" s="99">
        <f>'BUDGET TOTAL (year beginning)'!I32</f>
        <v>0</v>
      </c>
      <c r="AA29" s="99">
        <f t="shared" si="19"/>
        <v>0</v>
      </c>
      <c r="AB29" s="99">
        <f>'BUDGET TOTAL (year beginning)'!J32</f>
        <v>0</v>
      </c>
      <c r="AC29" s="99">
        <f t="shared" si="20"/>
        <v>0</v>
      </c>
      <c r="AD29" s="103">
        <f>'BUDGET TOTAL (year beginning)'!F32</f>
        <v>0</v>
      </c>
      <c r="AE29" s="103">
        <f>'BUDGET TOTAL (year beginning)'!H32</f>
        <v>0</v>
      </c>
      <c r="AF29" s="106" t="str">
        <f t="shared" si="21"/>
        <v>0%</v>
      </c>
      <c r="AG29" s="105">
        <f>'BUDGET TOTAL (year beginning)'!I32</f>
        <v>0</v>
      </c>
      <c r="AH29" s="105">
        <f t="shared" si="22"/>
        <v>0</v>
      </c>
      <c r="AI29" s="105">
        <f>'BUDGET TOTAL (year beginning)'!J32</f>
        <v>0</v>
      </c>
      <c r="AJ29" s="105">
        <f t="shared" si="23"/>
        <v>0</v>
      </c>
      <c r="AK29" s="49"/>
    </row>
    <row r="30" spans="1:37" x14ac:dyDescent="0.3">
      <c r="A30" s="53" t="s">
        <v>86</v>
      </c>
      <c r="B30" s="79">
        <f>'BUDGET TOTAL (year beginning)'!B33</f>
        <v>0</v>
      </c>
      <c r="C30" s="79">
        <f>'BUDGET TOTAL (year beginning)'!H33</f>
        <v>0</v>
      </c>
      <c r="D30" s="80" t="str">
        <f t="shared" si="12"/>
        <v>0%</v>
      </c>
      <c r="E30" s="78">
        <f>'BUDGET TOTAL (year beginning)'!I33</f>
        <v>0</v>
      </c>
      <c r="F30" s="78">
        <f t="shared" si="13"/>
        <v>0</v>
      </c>
      <c r="G30" s="78">
        <f>'BUDGET TOTAL (year beginning)'!J33</f>
        <v>0</v>
      </c>
      <c r="H30" s="78">
        <f t="shared" si="14"/>
        <v>0</v>
      </c>
      <c r="I30" s="86">
        <f>'BUDGET TOTAL (year beginning)'!C33</f>
        <v>0</v>
      </c>
      <c r="J30" s="86">
        <f>'BUDGET TOTAL (year beginning)'!H33</f>
        <v>0</v>
      </c>
      <c r="K30" s="87" t="str">
        <f t="shared" si="15"/>
        <v>0%</v>
      </c>
      <c r="L30" s="85">
        <f>'BUDGET TOTAL (year beginning)'!I33</f>
        <v>0</v>
      </c>
      <c r="M30" s="85">
        <f t="shared" si="16"/>
        <v>0</v>
      </c>
      <c r="N30" s="85">
        <f>'BUDGET TOTAL (year beginning)'!J33</f>
        <v>0</v>
      </c>
      <c r="O30" s="85">
        <f t="shared" si="17"/>
        <v>0</v>
      </c>
      <c r="P30" s="88"/>
      <c r="Q30" s="88"/>
      <c r="R30" s="92"/>
      <c r="S30" s="91"/>
      <c r="T30" s="91"/>
      <c r="U30" s="91"/>
      <c r="V30" s="91"/>
      <c r="W30" s="100">
        <f>'BUDGET TOTAL (year beginning)'!E33</f>
        <v>0</v>
      </c>
      <c r="X30" s="100">
        <f>'BUDGET TOTAL (year beginning)'!H33</f>
        <v>0</v>
      </c>
      <c r="Y30" s="101" t="str">
        <f t="shared" si="18"/>
        <v>0%</v>
      </c>
      <c r="Z30" s="99">
        <f>'BUDGET TOTAL (year beginning)'!I33</f>
        <v>0</v>
      </c>
      <c r="AA30" s="99">
        <f>ROUND(Y30*Z30,0)</f>
        <v>0</v>
      </c>
      <c r="AB30" s="99">
        <f>'BUDGET TOTAL (year beginning)'!J33</f>
        <v>0</v>
      </c>
      <c r="AC30" s="99">
        <f t="shared" si="20"/>
        <v>0</v>
      </c>
      <c r="AD30" s="103">
        <f>'BUDGET TOTAL (year beginning)'!F33</f>
        <v>0</v>
      </c>
      <c r="AE30" s="103">
        <f>'BUDGET TOTAL (year beginning)'!H33</f>
        <v>0</v>
      </c>
      <c r="AF30" s="106" t="str">
        <f t="shared" si="21"/>
        <v>0%</v>
      </c>
      <c r="AG30" s="105">
        <f>'BUDGET TOTAL (year beginning)'!I33</f>
        <v>0</v>
      </c>
      <c r="AH30" s="105">
        <f t="shared" si="22"/>
        <v>0</v>
      </c>
      <c r="AI30" s="105">
        <f>'BUDGET TOTAL (year beginning)'!J33</f>
        <v>0</v>
      </c>
      <c r="AJ30" s="105">
        <f t="shared" si="23"/>
        <v>0</v>
      </c>
      <c r="AK30" s="49"/>
    </row>
    <row r="31" spans="1:37" x14ac:dyDescent="0.3">
      <c r="A31" s="239"/>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49"/>
    </row>
    <row r="32" spans="1:37" ht="16.5" x14ac:dyDescent="0.3">
      <c r="A32" s="68" t="s">
        <v>67</v>
      </c>
      <c r="B32" s="76">
        <f t="shared" ref="B32:H32" si="27">B6++B7+B8+B9+B10+B11+B12+B13+B14+B15+B16+B18+B19+B20+B21+B22+B23+B24+B25+B26+B27+B28+B29+B30</f>
        <v>0</v>
      </c>
      <c r="C32" s="76">
        <f t="shared" si="27"/>
        <v>0</v>
      </c>
      <c r="D32" s="77">
        <f t="shared" si="27"/>
        <v>0</v>
      </c>
      <c r="E32" s="94">
        <f t="shared" si="27"/>
        <v>0</v>
      </c>
      <c r="F32" s="94">
        <f t="shared" si="27"/>
        <v>0</v>
      </c>
      <c r="G32" s="94">
        <f t="shared" si="27"/>
        <v>0</v>
      </c>
      <c r="H32" s="94">
        <f t="shared" si="27"/>
        <v>0</v>
      </c>
      <c r="I32" s="81">
        <f t="shared" ref="I32:AD32" si="28">I6++I7+I8+I9+I10+I11+I12+I13+I14+I15+I16+I18+I19+I20+I21+I22+I23+I24+I25+I26+I27+I28+I29+I30</f>
        <v>0</v>
      </c>
      <c r="J32" s="81">
        <f t="shared" ref="J32:O32" si="29">J6++J7+J8+J9+J10+J11+J12+J13+J14+J15+J16+J18+J19+J20+J21+J22+J23+J24+J25+J26+J27+J28+J29+J30</f>
        <v>0</v>
      </c>
      <c r="K32" s="93">
        <f t="shared" si="29"/>
        <v>0</v>
      </c>
      <c r="L32" s="95">
        <f t="shared" si="29"/>
        <v>0</v>
      </c>
      <c r="M32" s="95">
        <f t="shared" si="29"/>
        <v>0</v>
      </c>
      <c r="N32" s="95">
        <f t="shared" si="29"/>
        <v>0</v>
      </c>
      <c r="O32" s="95">
        <f t="shared" si="29"/>
        <v>0</v>
      </c>
      <c r="P32" s="76">
        <f t="shared" si="28"/>
        <v>0</v>
      </c>
      <c r="Q32" s="76">
        <f t="shared" ref="Q32:V32" si="30">Q6++Q7+Q8+Q9+Q10+Q11+Q12+Q13+Q14+Q15+Q16+Q18+Q19+Q20+Q21+Q22+Q23+Q24+Q25+Q26+Q27+Q28+Q29+Q30</f>
        <v>0</v>
      </c>
      <c r="R32" s="77">
        <f t="shared" si="30"/>
        <v>0</v>
      </c>
      <c r="S32" s="94">
        <f t="shared" si="30"/>
        <v>0</v>
      </c>
      <c r="T32" s="94">
        <f t="shared" si="30"/>
        <v>0</v>
      </c>
      <c r="U32" s="94">
        <f t="shared" si="30"/>
        <v>0</v>
      </c>
      <c r="V32" s="94">
        <f t="shared" si="30"/>
        <v>0</v>
      </c>
      <c r="W32" s="75">
        <f t="shared" si="28"/>
        <v>0</v>
      </c>
      <c r="X32" s="81">
        <f t="shared" ref="X32:AC32" si="31">X6++X7+X8+X9+X10+X11+X12+X13+X14+X15+X16+X18+X19+X20+X21+X22+X23+X24+X25+X26+X27+X28+X29+X30</f>
        <v>0</v>
      </c>
      <c r="Y32" s="93">
        <f t="shared" si="31"/>
        <v>0</v>
      </c>
      <c r="Z32" s="95">
        <f t="shared" si="31"/>
        <v>0</v>
      </c>
      <c r="AA32" s="95">
        <f t="shared" si="31"/>
        <v>0</v>
      </c>
      <c r="AB32" s="95">
        <f t="shared" si="31"/>
        <v>0</v>
      </c>
      <c r="AC32" s="95">
        <f t="shared" si="31"/>
        <v>0</v>
      </c>
      <c r="AD32" s="81">
        <f t="shared" si="28"/>
        <v>0</v>
      </c>
      <c r="AE32" s="81">
        <f t="shared" ref="AE32:AJ32" si="32">AE6++AE7+AE8+AE9+AE10+AE11+AE12+AE13+AE14+AE15+AE16+AE18+AE19+AE20+AE21+AE22+AE23+AE24+AE25+AE26+AE27+AE28+AE29+AE30</f>
        <v>0</v>
      </c>
      <c r="AF32" s="93">
        <f t="shared" si="32"/>
        <v>0</v>
      </c>
      <c r="AG32" s="95">
        <f t="shared" si="32"/>
        <v>0</v>
      </c>
      <c r="AH32" s="95">
        <f t="shared" si="32"/>
        <v>0</v>
      </c>
      <c r="AI32" s="95">
        <f t="shared" si="32"/>
        <v>0</v>
      </c>
      <c r="AJ32" s="95">
        <f t="shared" si="32"/>
        <v>0</v>
      </c>
      <c r="AK32" s="49"/>
    </row>
    <row r="33" spans="1:15" x14ac:dyDescent="0.3">
      <c r="G33" s="147"/>
      <c r="H33" s="147"/>
      <c r="M33" s="147"/>
      <c r="N33" s="147"/>
    </row>
    <row r="34" spans="1:15" ht="16.5" x14ac:dyDescent="0.3">
      <c r="A34" s="152" t="s">
        <v>66</v>
      </c>
      <c r="B34" s="255" t="s">
        <v>277</v>
      </c>
      <c r="C34" s="255"/>
      <c r="D34" s="255"/>
      <c r="E34" s="255"/>
      <c r="F34" s="255"/>
      <c r="G34" s="148"/>
      <c r="H34" s="257" t="s">
        <v>278</v>
      </c>
      <c r="I34" s="257"/>
      <c r="J34" s="257"/>
      <c r="K34" s="257"/>
      <c r="L34" s="257"/>
      <c r="M34" s="155"/>
      <c r="N34" s="155"/>
      <c r="O34" s="154"/>
    </row>
    <row r="35" spans="1:15" ht="51" x14ac:dyDescent="0.3">
      <c r="A35" s="153" t="s">
        <v>68</v>
      </c>
      <c r="B35" s="74" t="s">
        <v>81</v>
      </c>
      <c r="C35" s="74" t="s">
        <v>77</v>
      </c>
      <c r="D35" s="74" t="s">
        <v>75</v>
      </c>
      <c r="E35" s="74" t="s">
        <v>80</v>
      </c>
      <c r="F35" s="74" t="s">
        <v>78</v>
      </c>
      <c r="G35" s="149"/>
      <c r="H35" s="96" t="s">
        <v>81</v>
      </c>
      <c r="I35" s="96" t="s">
        <v>77</v>
      </c>
      <c r="J35" s="96" t="s">
        <v>75</v>
      </c>
      <c r="K35" s="96" t="s">
        <v>80</v>
      </c>
      <c r="L35" s="96" t="s">
        <v>78</v>
      </c>
      <c r="M35" s="149"/>
      <c r="N35" s="149"/>
      <c r="O35" s="154"/>
    </row>
    <row r="36" spans="1:15" x14ac:dyDescent="0.3">
      <c r="A36" s="256"/>
      <c r="B36" s="240"/>
      <c r="C36" s="240"/>
      <c r="D36" s="240"/>
      <c r="E36" s="240"/>
      <c r="F36" s="241"/>
      <c r="G36" s="150"/>
      <c r="H36" s="228"/>
      <c r="I36" s="228"/>
      <c r="J36" s="228"/>
      <c r="K36" s="228"/>
      <c r="L36" s="228"/>
      <c r="M36" s="156"/>
      <c r="N36" s="150"/>
      <c r="O36" s="154"/>
    </row>
    <row r="37" spans="1:15" x14ac:dyDescent="0.3">
      <c r="A37" s="136" t="s">
        <v>83</v>
      </c>
      <c r="B37" s="76">
        <f>B6+I6+P6</f>
        <v>0</v>
      </c>
      <c r="C37" s="76">
        <f>C6+J6+Q6</f>
        <v>0</v>
      </c>
      <c r="D37" s="77" t="str">
        <f>IFERROR(B37/C37,"0%")</f>
        <v>0%</v>
      </c>
      <c r="E37" s="78">
        <f>F6+M6+T6</f>
        <v>0</v>
      </c>
      <c r="F37" s="78">
        <f>H6+O6+V6</f>
        <v>0</v>
      </c>
      <c r="G37" s="151"/>
      <c r="H37" s="100">
        <f>W6+AD6</f>
        <v>0</v>
      </c>
      <c r="I37" s="97">
        <f>X6+AE6</f>
        <v>0</v>
      </c>
      <c r="J37" s="98" t="e">
        <f>H37/I37</f>
        <v>#DIV/0!</v>
      </c>
      <c r="K37" s="158">
        <f>AA6+AH6</f>
        <v>0</v>
      </c>
      <c r="L37" s="158">
        <f>AC6+AJ6</f>
        <v>0</v>
      </c>
      <c r="M37" s="150"/>
      <c r="N37" s="150"/>
      <c r="O37" s="154"/>
    </row>
    <row r="38" spans="1:15" x14ac:dyDescent="0.3">
      <c r="A38" s="136" t="s">
        <v>36</v>
      </c>
      <c r="B38" s="76">
        <f t="shared" ref="B38:B61" si="33">B7+I7+P7</f>
        <v>0</v>
      </c>
      <c r="C38" s="76">
        <f t="shared" ref="C38:C61" si="34">C7+J7+Q7</f>
        <v>0</v>
      </c>
      <c r="D38" s="77" t="str">
        <f t="shared" ref="D38:D47" si="35">IFERROR(B38/C38,"0%")</f>
        <v>0%</v>
      </c>
      <c r="E38" s="78">
        <f t="shared" ref="E38:E61" si="36">F7+M7+T7</f>
        <v>0</v>
      </c>
      <c r="F38" s="78">
        <f t="shared" ref="F38:F61" si="37">H7+O7+V7</f>
        <v>0</v>
      </c>
      <c r="G38" s="151"/>
      <c r="H38" s="100">
        <f t="shared" ref="H38:H47" si="38">W7+AD7</f>
        <v>0</v>
      </c>
      <c r="I38" s="97">
        <f t="shared" ref="I38:I47" si="39">X7+AE7</f>
        <v>0</v>
      </c>
      <c r="J38" s="98" t="e">
        <f t="shared" ref="J38:J47" si="40">H38/I38</f>
        <v>#DIV/0!</v>
      </c>
      <c r="K38" s="158">
        <f t="shared" ref="K38:K47" si="41">AA7+AH7</f>
        <v>0</v>
      </c>
      <c r="L38" s="158">
        <f t="shared" ref="L38:L47" si="42">AC7+AJ7</f>
        <v>0</v>
      </c>
      <c r="M38" s="150"/>
      <c r="N38" s="150"/>
      <c r="O38" s="154"/>
    </row>
    <row r="39" spans="1:15" x14ac:dyDescent="0.3">
      <c r="A39" s="136" t="s">
        <v>84</v>
      </c>
      <c r="B39" s="76">
        <f t="shared" si="33"/>
        <v>0</v>
      </c>
      <c r="C39" s="76">
        <f t="shared" si="34"/>
        <v>0</v>
      </c>
      <c r="D39" s="77" t="str">
        <f t="shared" si="35"/>
        <v>0%</v>
      </c>
      <c r="E39" s="78">
        <f t="shared" si="36"/>
        <v>0</v>
      </c>
      <c r="F39" s="78">
        <f t="shared" si="37"/>
        <v>0</v>
      </c>
      <c r="G39" s="151"/>
      <c r="H39" s="100">
        <f t="shared" si="38"/>
        <v>0</v>
      </c>
      <c r="I39" s="97">
        <f t="shared" si="39"/>
        <v>0</v>
      </c>
      <c r="J39" s="98" t="e">
        <f t="shared" si="40"/>
        <v>#DIV/0!</v>
      </c>
      <c r="K39" s="158">
        <f t="shared" si="41"/>
        <v>0</v>
      </c>
      <c r="L39" s="158">
        <f t="shared" si="42"/>
        <v>0</v>
      </c>
      <c r="M39" s="150"/>
      <c r="N39" s="150"/>
      <c r="O39" s="154"/>
    </row>
    <row r="40" spans="1:15" ht="28.5" x14ac:dyDescent="0.3">
      <c r="A40" s="136" t="s">
        <v>37</v>
      </c>
      <c r="B40" s="76">
        <f t="shared" si="33"/>
        <v>0</v>
      </c>
      <c r="C40" s="76">
        <f t="shared" si="34"/>
        <v>0</v>
      </c>
      <c r="D40" s="77" t="str">
        <f t="shared" si="35"/>
        <v>0%</v>
      </c>
      <c r="E40" s="78">
        <f t="shared" si="36"/>
        <v>0</v>
      </c>
      <c r="F40" s="78">
        <f t="shared" si="37"/>
        <v>0</v>
      </c>
      <c r="G40" s="151"/>
      <c r="H40" s="100">
        <f t="shared" si="38"/>
        <v>0</v>
      </c>
      <c r="I40" s="97">
        <f t="shared" si="39"/>
        <v>0</v>
      </c>
      <c r="J40" s="98" t="e">
        <f t="shared" si="40"/>
        <v>#DIV/0!</v>
      </c>
      <c r="K40" s="158">
        <f t="shared" si="41"/>
        <v>0</v>
      </c>
      <c r="L40" s="158">
        <f t="shared" si="42"/>
        <v>0</v>
      </c>
      <c r="M40" s="157"/>
      <c r="N40" s="146"/>
    </row>
    <row r="41" spans="1:15" x14ac:dyDescent="0.3">
      <c r="A41" s="136" t="s">
        <v>38</v>
      </c>
      <c r="B41" s="76">
        <f t="shared" si="33"/>
        <v>0</v>
      </c>
      <c r="C41" s="76">
        <f t="shared" si="34"/>
        <v>0</v>
      </c>
      <c r="D41" s="77" t="str">
        <f t="shared" si="35"/>
        <v>0%</v>
      </c>
      <c r="E41" s="78">
        <f t="shared" si="36"/>
        <v>0</v>
      </c>
      <c r="F41" s="78">
        <f t="shared" si="37"/>
        <v>0</v>
      </c>
      <c r="G41" s="151"/>
      <c r="H41" s="100">
        <f t="shared" si="38"/>
        <v>0</v>
      </c>
      <c r="I41" s="97">
        <f t="shared" si="39"/>
        <v>0</v>
      </c>
      <c r="J41" s="98" t="e">
        <f t="shared" si="40"/>
        <v>#DIV/0!</v>
      </c>
      <c r="K41" s="158">
        <f t="shared" si="41"/>
        <v>0</v>
      </c>
      <c r="L41" s="158">
        <f t="shared" si="42"/>
        <v>0</v>
      </c>
      <c r="M41" s="154"/>
    </row>
    <row r="42" spans="1:15" x14ac:dyDescent="0.3">
      <c r="A42" s="136" t="s">
        <v>39</v>
      </c>
      <c r="B42" s="76">
        <f t="shared" si="33"/>
        <v>0</v>
      </c>
      <c r="C42" s="76">
        <f t="shared" si="34"/>
        <v>0</v>
      </c>
      <c r="D42" s="77" t="str">
        <f t="shared" si="35"/>
        <v>0%</v>
      </c>
      <c r="E42" s="78">
        <f t="shared" si="36"/>
        <v>0</v>
      </c>
      <c r="F42" s="78">
        <f t="shared" si="37"/>
        <v>0</v>
      </c>
      <c r="G42" s="151"/>
      <c r="H42" s="100">
        <f t="shared" si="38"/>
        <v>0</v>
      </c>
      <c r="I42" s="97">
        <f t="shared" si="39"/>
        <v>0</v>
      </c>
      <c r="J42" s="98" t="e">
        <f t="shared" si="40"/>
        <v>#DIV/0!</v>
      </c>
      <c r="K42" s="158">
        <f t="shared" si="41"/>
        <v>0</v>
      </c>
      <c r="L42" s="158">
        <f t="shared" si="42"/>
        <v>0</v>
      </c>
      <c r="M42" s="154"/>
    </row>
    <row r="43" spans="1:15" x14ac:dyDescent="0.3">
      <c r="A43" s="136" t="s">
        <v>40</v>
      </c>
      <c r="B43" s="76">
        <f t="shared" si="33"/>
        <v>0</v>
      </c>
      <c r="C43" s="76">
        <f t="shared" si="34"/>
        <v>0</v>
      </c>
      <c r="D43" s="77" t="str">
        <f t="shared" si="35"/>
        <v>0%</v>
      </c>
      <c r="E43" s="78">
        <f t="shared" si="36"/>
        <v>0</v>
      </c>
      <c r="F43" s="78">
        <f t="shared" si="37"/>
        <v>0</v>
      </c>
      <c r="G43" s="151"/>
      <c r="H43" s="100">
        <f t="shared" si="38"/>
        <v>0</v>
      </c>
      <c r="I43" s="97">
        <f t="shared" si="39"/>
        <v>0</v>
      </c>
      <c r="J43" s="98" t="e">
        <f t="shared" si="40"/>
        <v>#DIV/0!</v>
      </c>
      <c r="K43" s="158">
        <f t="shared" si="41"/>
        <v>0</v>
      </c>
      <c r="L43" s="158">
        <f t="shared" si="42"/>
        <v>0</v>
      </c>
      <c r="M43" s="154"/>
    </row>
    <row r="44" spans="1:15" x14ac:dyDescent="0.3">
      <c r="A44" s="136" t="s">
        <v>41</v>
      </c>
      <c r="B44" s="76">
        <f t="shared" si="33"/>
        <v>0</v>
      </c>
      <c r="C44" s="76">
        <f t="shared" si="34"/>
        <v>0</v>
      </c>
      <c r="D44" s="77" t="str">
        <f t="shared" si="35"/>
        <v>0%</v>
      </c>
      <c r="E44" s="78">
        <f t="shared" si="36"/>
        <v>0</v>
      </c>
      <c r="F44" s="78">
        <f t="shared" si="37"/>
        <v>0</v>
      </c>
      <c r="G44" s="151"/>
      <c r="H44" s="100">
        <f t="shared" si="38"/>
        <v>0</v>
      </c>
      <c r="I44" s="97">
        <f t="shared" si="39"/>
        <v>0</v>
      </c>
      <c r="J44" s="98" t="e">
        <f t="shared" si="40"/>
        <v>#DIV/0!</v>
      </c>
      <c r="K44" s="158">
        <f t="shared" si="41"/>
        <v>0</v>
      </c>
      <c r="L44" s="158">
        <f t="shared" si="42"/>
        <v>0</v>
      </c>
      <c r="M44" s="154"/>
    </row>
    <row r="45" spans="1:15" x14ac:dyDescent="0.3">
      <c r="A45" s="136" t="s">
        <v>42</v>
      </c>
      <c r="B45" s="76">
        <f t="shared" si="33"/>
        <v>0</v>
      </c>
      <c r="C45" s="76">
        <f t="shared" si="34"/>
        <v>0</v>
      </c>
      <c r="D45" s="77" t="str">
        <f t="shared" si="35"/>
        <v>0%</v>
      </c>
      <c r="E45" s="78">
        <f t="shared" si="36"/>
        <v>0</v>
      </c>
      <c r="F45" s="78">
        <f t="shared" si="37"/>
        <v>0</v>
      </c>
      <c r="G45" s="151"/>
      <c r="H45" s="100">
        <f t="shared" si="38"/>
        <v>0</v>
      </c>
      <c r="I45" s="97">
        <f t="shared" si="39"/>
        <v>0</v>
      </c>
      <c r="J45" s="98" t="e">
        <f t="shared" si="40"/>
        <v>#DIV/0!</v>
      </c>
      <c r="K45" s="158">
        <f t="shared" si="41"/>
        <v>0</v>
      </c>
      <c r="L45" s="158">
        <f t="shared" si="42"/>
        <v>0</v>
      </c>
      <c r="M45" s="154"/>
    </row>
    <row r="46" spans="1:15" x14ac:dyDescent="0.3">
      <c r="A46" s="136" t="s">
        <v>43</v>
      </c>
      <c r="B46" s="76">
        <f t="shared" si="33"/>
        <v>0</v>
      </c>
      <c r="C46" s="76">
        <f t="shared" si="34"/>
        <v>0</v>
      </c>
      <c r="D46" s="77" t="str">
        <f t="shared" si="35"/>
        <v>0%</v>
      </c>
      <c r="E46" s="78">
        <f t="shared" si="36"/>
        <v>0</v>
      </c>
      <c r="F46" s="78">
        <f t="shared" si="37"/>
        <v>0</v>
      </c>
      <c r="G46" s="151"/>
      <c r="H46" s="100">
        <f t="shared" si="38"/>
        <v>0</v>
      </c>
      <c r="I46" s="97">
        <f t="shared" si="39"/>
        <v>0</v>
      </c>
      <c r="J46" s="98" t="e">
        <f t="shared" si="40"/>
        <v>#DIV/0!</v>
      </c>
      <c r="K46" s="158">
        <f t="shared" si="41"/>
        <v>0</v>
      </c>
      <c r="L46" s="158">
        <f t="shared" si="42"/>
        <v>0</v>
      </c>
      <c r="M46" s="154"/>
    </row>
    <row r="47" spans="1:15" x14ac:dyDescent="0.3">
      <c r="A47" s="136" t="s">
        <v>82</v>
      </c>
      <c r="B47" s="76">
        <f t="shared" si="33"/>
        <v>0</v>
      </c>
      <c r="C47" s="76">
        <f t="shared" si="34"/>
        <v>0</v>
      </c>
      <c r="D47" s="77" t="str">
        <f t="shared" si="35"/>
        <v>0%</v>
      </c>
      <c r="E47" s="78">
        <f t="shared" si="36"/>
        <v>0</v>
      </c>
      <c r="F47" s="78">
        <f t="shared" si="37"/>
        <v>0</v>
      </c>
      <c r="G47" s="151"/>
      <c r="H47" s="100">
        <f t="shared" si="38"/>
        <v>0</v>
      </c>
      <c r="I47" s="97">
        <f t="shared" si="39"/>
        <v>0</v>
      </c>
      <c r="J47" s="98" t="e">
        <f t="shared" si="40"/>
        <v>#DIV/0!</v>
      </c>
      <c r="K47" s="158">
        <f t="shared" si="41"/>
        <v>0</v>
      </c>
      <c r="L47" s="158">
        <f t="shared" si="42"/>
        <v>0</v>
      </c>
      <c r="M47" s="154"/>
    </row>
    <row r="48" spans="1:15" x14ac:dyDescent="0.3">
      <c r="A48" s="256"/>
      <c r="B48" s="240"/>
      <c r="C48" s="240"/>
      <c r="D48" s="240"/>
      <c r="E48" s="240"/>
      <c r="F48" s="241"/>
      <c r="G48" s="150"/>
      <c r="H48" s="258"/>
      <c r="I48" s="258"/>
      <c r="J48" s="258"/>
      <c r="K48" s="258"/>
      <c r="L48" s="258"/>
    </row>
    <row r="49" spans="1:12" x14ac:dyDescent="0.3">
      <c r="A49" s="136" t="s">
        <v>44</v>
      </c>
      <c r="B49" s="76">
        <f t="shared" si="33"/>
        <v>0</v>
      </c>
      <c r="C49" s="76">
        <f t="shared" si="34"/>
        <v>0</v>
      </c>
      <c r="D49" s="80" t="str">
        <f>IFERROR(B49/C49,"0%")</f>
        <v>0%</v>
      </c>
      <c r="E49" s="78">
        <f t="shared" si="36"/>
        <v>0</v>
      </c>
      <c r="F49" s="78">
        <f t="shared" si="37"/>
        <v>0</v>
      </c>
      <c r="G49" s="151"/>
      <c r="H49" s="100">
        <f>W18+AD18</f>
        <v>0</v>
      </c>
      <c r="I49" s="97">
        <f>X18+AE18</f>
        <v>0</v>
      </c>
      <c r="J49" s="98" t="e">
        <f>H49/I49</f>
        <v>#DIV/0!</v>
      </c>
      <c r="K49" s="158">
        <f>AA18+AH18</f>
        <v>0</v>
      </c>
      <c r="L49" s="158">
        <f>AC18+AJ18</f>
        <v>0</v>
      </c>
    </row>
    <row r="50" spans="1:12" x14ac:dyDescent="0.3">
      <c r="A50" s="136" t="s">
        <v>85</v>
      </c>
      <c r="B50" s="76">
        <f t="shared" si="33"/>
        <v>0</v>
      </c>
      <c r="C50" s="76">
        <f t="shared" si="34"/>
        <v>0</v>
      </c>
      <c r="D50" s="80" t="str">
        <f t="shared" ref="D50:D61" si="43">IFERROR(B50/C50,"0%")</f>
        <v>0%</v>
      </c>
      <c r="E50" s="78">
        <f t="shared" si="36"/>
        <v>0</v>
      </c>
      <c r="F50" s="78">
        <f t="shared" si="37"/>
        <v>0</v>
      </c>
      <c r="G50" s="151"/>
      <c r="H50" s="100">
        <f t="shared" ref="H50:H61" si="44">W19+AD19</f>
        <v>0</v>
      </c>
      <c r="I50" s="97">
        <f t="shared" ref="I50:I61" si="45">X19+AE19</f>
        <v>0</v>
      </c>
      <c r="J50" s="98" t="e">
        <f t="shared" ref="J50:J61" si="46">H50/I50</f>
        <v>#DIV/0!</v>
      </c>
      <c r="K50" s="158">
        <f t="shared" ref="K50:K61" si="47">AA19+AH19</f>
        <v>0</v>
      </c>
      <c r="L50" s="158">
        <f t="shared" ref="L50:L61" si="48">AC19+AJ19</f>
        <v>0</v>
      </c>
    </row>
    <row r="51" spans="1:12" x14ac:dyDescent="0.3">
      <c r="A51" s="136" t="s">
        <v>45</v>
      </c>
      <c r="B51" s="76">
        <f t="shared" si="33"/>
        <v>0</v>
      </c>
      <c r="C51" s="76">
        <f t="shared" si="34"/>
        <v>0</v>
      </c>
      <c r="D51" s="80" t="str">
        <f t="shared" si="43"/>
        <v>0%</v>
      </c>
      <c r="E51" s="78">
        <f t="shared" si="36"/>
        <v>0</v>
      </c>
      <c r="F51" s="78">
        <f t="shared" si="37"/>
        <v>0</v>
      </c>
      <c r="G51" s="151"/>
      <c r="H51" s="100">
        <f t="shared" si="44"/>
        <v>0</v>
      </c>
      <c r="I51" s="97">
        <f t="shared" si="45"/>
        <v>0</v>
      </c>
      <c r="J51" s="98" t="e">
        <f t="shared" si="46"/>
        <v>#DIV/0!</v>
      </c>
      <c r="K51" s="158">
        <f t="shared" si="47"/>
        <v>0</v>
      </c>
      <c r="L51" s="158">
        <f t="shared" si="48"/>
        <v>0</v>
      </c>
    </row>
    <row r="52" spans="1:12" x14ac:dyDescent="0.3">
      <c r="A52" s="136" t="s">
        <v>46</v>
      </c>
      <c r="B52" s="76">
        <f t="shared" si="33"/>
        <v>0</v>
      </c>
      <c r="C52" s="76">
        <f t="shared" si="34"/>
        <v>0</v>
      </c>
      <c r="D52" s="80" t="str">
        <f t="shared" si="43"/>
        <v>0%</v>
      </c>
      <c r="E52" s="78">
        <f t="shared" si="36"/>
        <v>0</v>
      </c>
      <c r="F52" s="78">
        <f t="shared" si="37"/>
        <v>0</v>
      </c>
      <c r="G52" s="151"/>
      <c r="H52" s="100">
        <f t="shared" si="44"/>
        <v>0</v>
      </c>
      <c r="I52" s="97">
        <f t="shared" si="45"/>
        <v>0</v>
      </c>
      <c r="J52" s="98" t="e">
        <f t="shared" si="46"/>
        <v>#DIV/0!</v>
      </c>
      <c r="K52" s="158">
        <f t="shared" si="47"/>
        <v>0</v>
      </c>
      <c r="L52" s="158">
        <f t="shared" si="48"/>
        <v>0</v>
      </c>
    </row>
    <row r="53" spans="1:12" x14ac:dyDescent="0.3">
      <c r="A53" s="136" t="s">
        <v>47</v>
      </c>
      <c r="B53" s="76">
        <f t="shared" si="33"/>
        <v>0</v>
      </c>
      <c r="C53" s="76">
        <f t="shared" si="34"/>
        <v>0</v>
      </c>
      <c r="D53" s="80" t="str">
        <f t="shared" si="43"/>
        <v>0%</v>
      </c>
      <c r="E53" s="78">
        <f t="shared" si="36"/>
        <v>0</v>
      </c>
      <c r="F53" s="78">
        <f t="shared" si="37"/>
        <v>0</v>
      </c>
      <c r="G53" s="151"/>
      <c r="H53" s="100">
        <f t="shared" si="44"/>
        <v>0</v>
      </c>
      <c r="I53" s="97">
        <f t="shared" si="45"/>
        <v>0</v>
      </c>
      <c r="J53" s="98" t="e">
        <f t="shared" si="46"/>
        <v>#DIV/0!</v>
      </c>
      <c r="K53" s="158">
        <f t="shared" si="47"/>
        <v>0</v>
      </c>
      <c r="L53" s="158">
        <f t="shared" si="48"/>
        <v>0</v>
      </c>
    </row>
    <row r="54" spans="1:12" x14ac:dyDescent="0.3">
      <c r="A54" s="136" t="s">
        <v>48</v>
      </c>
      <c r="B54" s="76">
        <f t="shared" si="33"/>
        <v>0</v>
      </c>
      <c r="C54" s="76">
        <f t="shared" si="34"/>
        <v>0</v>
      </c>
      <c r="D54" s="80" t="str">
        <f t="shared" si="43"/>
        <v>0%</v>
      </c>
      <c r="E54" s="78">
        <f t="shared" si="36"/>
        <v>0</v>
      </c>
      <c r="F54" s="78">
        <f t="shared" si="37"/>
        <v>0</v>
      </c>
      <c r="G54" s="151"/>
      <c r="H54" s="100">
        <f t="shared" si="44"/>
        <v>0</v>
      </c>
      <c r="I54" s="97">
        <f t="shared" si="45"/>
        <v>0</v>
      </c>
      <c r="J54" s="98" t="e">
        <f t="shared" si="46"/>
        <v>#DIV/0!</v>
      </c>
      <c r="K54" s="158">
        <f t="shared" si="47"/>
        <v>0</v>
      </c>
      <c r="L54" s="158">
        <f t="shared" si="48"/>
        <v>0</v>
      </c>
    </row>
    <row r="55" spans="1:12" x14ac:dyDescent="0.3">
      <c r="A55" s="136" t="s">
        <v>49</v>
      </c>
      <c r="B55" s="76">
        <f t="shared" si="33"/>
        <v>0</v>
      </c>
      <c r="C55" s="76">
        <f t="shared" si="34"/>
        <v>0</v>
      </c>
      <c r="D55" s="80" t="str">
        <f t="shared" si="43"/>
        <v>0%</v>
      </c>
      <c r="E55" s="78">
        <f t="shared" si="36"/>
        <v>0</v>
      </c>
      <c r="F55" s="78">
        <f t="shared" si="37"/>
        <v>0</v>
      </c>
      <c r="G55" s="151"/>
      <c r="H55" s="100">
        <f t="shared" si="44"/>
        <v>0</v>
      </c>
      <c r="I55" s="97">
        <f t="shared" si="45"/>
        <v>0</v>
      </c>
      <c r="J55" s="98" t="e">
        <f t="shared" si="46"/>
        <v>#DIV/0!</v>
      </c>
      <c r="K55" s="158">
        <f t="shared" si="47"/>
        <v>0</v>
      </c>
      <c r="L55" s="158">
        <f t="shared" si="48"/>
        <v>0</v>
      </c>
    </row>
    <row r="56" spans="1:12" x14ac:dyDescent="0.3">
      <c r="A56" s="136" t="s">
        <v>61</v>
      </c>
      <c r="B56" s="76">
        <f t="shared" si="33"/>
        <v>0</v>
      </c>
      <c r="C56" s="76">
        <f t="shared" si="34"/>
        <v>0</v>
      </c>
      <c r="D56" s="80" t="str">
        <f t="shared" si="43"/>
        <v>0%</v>
      </c>
      <c r="E56" s="78">
        <f t="shared" si="36"/>
        <v>0</v>
      </c>
      <c r="F56" s="78">
        <f t="shared" si="37"/>
        <v>0</v>
      </c>
      <c r="G56" s="151"/>
      <c r="H56" s="100">
        <f t="shared" si="44"/>
        <v>0</v>
      </c>
      <c r="I56" s="97">
        <f t="shared" si="45"/>
        <v>0</v>
      </c>
      <c r="J56" s="98" t="e">
        <f t="shared" si="46"/>
        <v>#DIV/0!</v>
      </c>
      <c r="K56" s="158">
        <f t="shared" si="47"/>
        <v>0</v>
      </c>
      <c r="L56" s="158">
        <f t="shared" si="48"/>
        <v>0</v>
      </c>
    </row>
    <row r="57" spans="1:12" x14ac:dyDescent="0.3">
      <c r="A57" s="136" t="s">
        <v>50</v>
      </c>
      <c r="B57" s="76">
        <f t="shared" si="33"/>
        <v>0</v>
      </c>
      <c r="C57" s="76">
        <f t="shared" si="34"/>
        <v>0</v>
      </c>
      <c r="D57" s="80" t="str">
        <f t="shared" si="43"/>
        <v>0%</v>
      </c>
      <c r="E57" s="78">
        <f t="shared" si="36"/>
        <v>0</v>
      </c>
      <c r="F57" s="78">
        <f t="shared" si="37"/>
        <v>0</v>
      </c>
      <c r="G57" s="151"/>
      <c r="H57" s="100">
        <f t="shared" si="44"/>
        <v>0</v>
      </c>
      <c r="I57" s="97">
        <f t="shared" si="45"/>
        <v>0</v>
      </c>
      <c r="J57" s="98" t="e">
        <f t="shared" si="46"/>
        <v>#DIV/0!</v>
      </c>
      <c r="K57" s="158">
        <f t="shared" si="47"/>
        <v>0</v>
      </c>
      <c r="L57" s="158">
        <f t="shared" si="48"/>
        <v>0</v>
      </c>
    </row>
    <row r="58" spans="1:12" x14ac:dyDescent="0.3">
      <c r="A58" s="136" t="s">
        <v>51</v>
      </c>
      <c r="B58" s="76">
        <f t="shared" si="33"/>
        <v>0</v>
      </c>
      <c r="C58" s="76">
        <f t="shared" si="34"/>
        <v>0</v>
      </c>
      <c r="D58" s="80" t="str">
        <f t="shared" si="43"/>
        <v>0%</v>
      </c>
      <c r="E58" s="78">
        <f t="shared" si="36"/>
        <v>0</v>
      </c>
      <c r="F58" s="78">
        <f t="shared" si="37"/>
        <v>0</v>
      </c>
      <c r="G58" s="151"/>
      <c r="H58" s="100">
        <f t="shared" si="44"/>
        <v>0</v>
      </c>
      <c r="I58" s="97">
        <f t="shared" si="45"/>
        <v>0</v>
      </c>
      <c r="J58" s="98" t="e">
        <f t="shared" si="46"/>
        <v>#DIV/0!</v>
      </c>
      <c r="K58" s="158">
        <f>AA27+AH27</f>
        <v>0</v>
      </c>
      <c r="L58" s="158">
        <f t="shared" si="48"/>
        <v>0</v>
      </c>
    </row>
    <row r="59" spans="1:12" x14ac:dyDescent="0.3">
      <c r="A59" s="136" t="s">
        <v>52</v>
      </c>
      <c r="B59" s="76">
        <f t="shared" si="33"/>
        <v>0</v>
      </c>
      <c r="C59" s="76">
        <f t="shared" si="34"/>
        <v>0</v>
      </c>
      <c r="D59" s="80" t="str">
        <f t="shared" si="43"/>
        <v>0%</v>
      </c>
      <c r="E59" s="78">
        <f t="shared" si="36"/>
        <v>0</v>
      </c>
      <c r="F59" s="78">
        <f t="shared" si="37"/>
        <v>0</v>
      </c>
      <c r="G59" s="151"/>
      <c r="H59" s="100">
        <f t="shared" si="44"/>
        <v>0</v>
      </c>
      <c r="I59" s="97">
        <f t="shared" si="45"/>
        <v>0</v>
      </c>
      <c r="J59" s="98" t="e">
        <f t="shared" si="46"/>
        <v>#DIV/0!</v>
      </c>
      <c r="K59" s="158">
        <f t="shared" si="47"/>
        <v>0</v>
      </c>
      <c r="L59" s="158">
        <f t="shared" si="48"/>
        <v>0</v>
      </c>
    </row>
    <row r="60" spans="1:12" x14ac:dyDescent="0.3">
      <c r="A60" s="136" t="s">
        <v>53</v>
      </c>
      <c r="B60" s="76">
        <f t="shared" si="33"/>
        <v>0</v>
      </c>
      <c r="C60" s="76">
        <f t="shared" si="34"/>
        <v>0</v>
      </c>
      <c r="D60" s="80" t="str">
        <f t="shared" si="43"/>
        <v>0%</v>
      </c>
      <c r="E60" s="78">
        <f t="shared" si="36"/>
        <v>0</v>
      </c>
      <c r="F60" s="78">
        <f t="shared" si="37"/>
        <v>0</v>
      </c>
      <c r="G60" s="151"/>
      <c r="H60" s="100">
        <f t="shared" si="44"/>
        <v>0</v>
      </c>
      <c r="I60" s="97">
        <f t="shared" si="45"/>
        <v>0</v>
      </c>
      <c r="J60" s="98" t="e">
        <f t="shared" si="46"/>
        <v>#DIV/0!</v>
      </c>
      <c r="K60" s="158">
        <f t="shared" si="47"/>
        <v>0</v>
      </c>
      <c r="L60" s="158">
        <f t="shared" si="48"/>
        <v>0</v>
      </c>
    </row>
    <row r="61" spans="1:12" x14ac:dyDescent="0.3">
      <c r="A61" s="136" t="s">
        <v>86</v>
      </c>
      <c r="B61" s="76">
        <f t="shared" si="33"/>
        <v>0</v>
      </c>
      <c r="C61" s="76">
        <f t="shared" si="34"/>
        <v>0</v>
      </c>
      <c r="D61" s="80" t="str">
        <f t="shared" si="43"/>
        <v>0%</v>
      </c>
      <c r="E61" s="78">
        <f t="shared" si="36"/>
        <v>0</v>
      </c>
      <c r="F61" s="78">
        <f t="shared" si="37"/>
        <v>0</v>
      </c>
      <c r="G61" s="151"/>
      <c r="H61" s="100">
        <f t="shared" si="44"/>
        <v>0</v>
      </c>
      <c r="I61" s="97">
        <f t="shared" si="45"/>
        <v>0</v>
      </c>
      <c r="J61" s="98" t="e">
        <f t="shared" si="46"/>
        <v>#DIV/0!</v>
      </c>
      <c r="K61" s="158">
        <f t="shared" si="47"/>
        <v>0</v>
      </c>
      <c r="L61" s="158">
        <f t="shared" si="48"/>
        <v>0</v>
      </c>
    </row>
    <row r="62" spans="1:12" x14ac:dyDescent="0.3">
      <c r="F62" s="144"/>
      <c r="G62" s="150"/>
      <c r="H62" s="150"/>
      <c r="I62" s="145"/>
    </row>
    <row r="63" spans="1:12" x14ac:dyDescent="0.3">
      <c r="F63" s="144"/>
      <c r="G63" s="150"/>
      <c r="H63" s="150"/>
      <c r="I63" s="145"/>
    </row>
    <row r="64" spans="1:12" x14ac:dyDescent="0.3">
      <c r="G64" s="146"/>
      <c r="H64" s="146"/>
    </row>
  </sheetData>
  <mergeCells count="16">
    <mergeCell ref="B34:F34"/>
    <mergeCell ref="A36:F36"/>
    <mergeCell ref="A48:F48"/>
    <mergeCell ref="H34:L34"/>
    <mergeCell ref="H36:L36"/>
    <mergeCell ref="H48:L48"/>
    <mergeCell ref="A1:AJ1"/>
    <mergeCell ref="A2:AJ2"/>
    <mergeCell ref="A5:AJ5"/>
    <mergeCell ref="A17:AJ17"/>
    <mergeCell ref="A31:AJ31"/>
    <mergeCell ref="B3:H3"/>
    <mergeCell ref="I3:O3"/>
    <mergeCell ref="P3:V3"/>
    <mergeCell ref="W3:AC3"/>
    <mergeCell ref="AD3:AJ3"/>
  </mergeCells>
  <pageMargins left="0.7" right="0.7" top="0.75" bottom="0.75" header="0.3" footer="0.3"/>
  <pageSetup orientation="portrait" horizontalDpi="0" verticalDpi="0" r:id="rId1"/>
  <ignoredErrors>
    <ignoredError sqref="E7:E16 E6 F6:H16 B19:D30 B18 D18 F19:H30 F18:H18 O19:O30 J18:K30 I18:I30 L18:O18 L19:N30 L6:O16 P26:V26 X18:Y30 W6:W16 Z6:AJ16 Z18:AJ3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F7F98-F4CD-4E41-BC81-50E246BF3143}">
  <dimension ref="A1:P36"/>
  <sheetViews>
    <sheetView workbookViewId="0">
      <selection activeCell="N28" sqref="N28"/>
    </sheetView>
  </sheetViews>
  <sheetFormatPr defaultColWidth="9.140625" defaultRowHeight="14.25" x14ac:dyDescent="0.3"/>
  <cols>
    <col min="1" max="1" width="55.7109375" style="48" customWidth="1"/>
    <col min="2" max="2" width="16.85546875" style="47" customWidth="1"/>
    <col min="3" max="3" width="12.5703125" style="48" customWidth="1"/>
    <col min="4" max="4" width="14.140625" style="48" customWidth="1"/>
    <col min="5" max="5" width="14.7109375" style="48" customWidth="1"/>
    <col min="6" max="6" width="14.5703125" style="48" customWidth="1"/>
    <col min="7" max="7" width="15.28515625" style="48" customWidth="1"/>
    <col min="8" max="10" width="16.5703125" style="48" customWidth="1"/>
    <col min="11" max="11" width="3.140625" style="48" customWidth="1"/>
    <col min="12" max="12" width="16.85546875" style="47" customWidth="1"/>
    <col min="13" max="14" width="18.140625" style="48" customWidth="1"/>
    <col min="15" max="16384" width="9.140625" style="48"/>
  </cols>
  <sheetData>
    <row r="1" spans="1:16" s="65" customFormat="1" ht="18" x14ac:dyDescent="0.25">
      <c r="A1" s="229" t="s">
        <v>28</v>
      </c>
      <c r="B1" s="230"/>
      <c r="C1" s="230"/>
      <c r="D1" s="230"/>
      <c r="E1" s="230"/>
      <c r="F1" s="230"/>
      <c r="G1" s="230"/>
      <c r="H1" s="230"/>
      <c r="I1" s="230"/>
      <c r="J1" s="231"/>
      <c r="K1" s="64"/>
    </row>
    <row r="2" spans="1:16" s="65" customFormat="1" ht="18" x14ac:dyDescent="0.25">
      <c r="A2" s="244" t="s">
        <v>73</v>
      </c>
      <c r="B2" s="245"/>
      <c r="C2" s="245"/>
      <c r="D2" s="245"/>
      <c r="E2" s="245"/>
      <c r="F2" s="245"/>
      <c r="G2" s="245"/>
      <c r="H2" s="245"/>
      <c r="I2" s="245"/>
      <c r="J2" s="262"/>
      <c r="K2" s="137"/>
      <c r="L2" s="138"/>
      <c r="M2" s="138"/>
      <c r="N2" s="138"/>
    </row>
    <row r="3" spans="1:16" ht="28.5" x14ac:dyDescent="0.3">
      <c r="A3" s="69" t="s">
        <v>66</v>
      </c>
      <c r="B3" s="59" t="s">
        <v>29</v>
      </c>
      <c r="C3" s="60" t="s">
        <v>30</v>
      </c>
      <c r="D3" s="60" t="s">
        <v>31</v>
      </c>
      <c r="E3" s="107" t="s">
        <v>32</v>
      </c>
      <c r="F3" s="107" t="s">
        <v>33</v>
      </c>
      <c r="G3" s="73" t="s">
        <v>34</v>
      </c>
      <c r="H3" s="61" t="s">
        <v>35</v>
      </c>
      <c r="I3" s="61" t="s">
        <v>35</v>
      </c>
      <c r="J3" s="61" t="s">
        <v>35</v>
      </c>
      <c r="K3" s="228"/>
      <c r="L3" s="59" t="s">
        <v>64</v>
      </c>
      <c r="M3" s="61" t="s">
        <v>35</v>
      </c>
      <c r="N3" s="61" t="s">
        <v>35</v>
      </c>
    </row>
    <row r="4" spans="1:16" ht="75.75" x14ac:dyDescent="0.3">
      <c r="A4" s="68" t="s">
        <v>68</v>
      </c>
      <c r="B4" s="66"/>
      <c r="C4" s="66"/>
      <c r="D4" s="66"/>
      <c r="E4" s="71"/>
      <c r="F4" s="71"/>
      <c r="G4" s="72"/>
      <c r="H4" s="67" t="s">
        <v>57</v>
      </c>
      <c r="I4" s="67" t="s">
        <v>58</v>
      </c>
      <c r="J4" s="67" t="s">
        <v>59</v>
      </c>
      <c r="K4" s="228"/>
      <c r="L4" s="66" t="s">
        <v>266</v>
      </c>
      <c r="M4" s="67" t="s">
        <v>267</v>
      </c>
      <c r="N4" s="67" t="s">
        <v>268</v>
      </c>
    </row>
    <row r="5" spans="1:16" x14ac:dyDescent="0.3">
      <c r="A5" s="239"/>
      <c r="B5" s="240"/>
      <c r="C5" s="240"/>
      <c r="D5" s="240"/>
      <c r="E5" s="240"/>
      <c r="F5" s="240"/>
      <c r="G5" s="240"/>
      <c r="H5" s="240"/>
      <c r="I5" s="240"/>
      <c r="J5" s="241"/>
      <c r="K5" s="228"/>
      <c r="L5" s="228"/>
      <c r="M5" s="228"/>
      <c r="N5" s="228"/>
    </row>
    <row r="6" spans="1:16" x14ac:dyDescent="0.3">
      <c r="A6" s="53" t="s">
        <v>60</v>
      </c>
      <c r="B6" s="54"/>
      <c r="C6" s="54"/>
      <c r="D6" s="184"/>
      <c r="E6" s="54"/>
      <c r="F6" s="54"/>
      <c r="G6" s="54"/>
      <c r="H6" s="55">
        <f>SUM(B6:G6)</f>
        <v>0</v>
      </c>
      <c r="I6" s="56"/>
      <c r="J6" s="56"/>
      <c r="K6" s="228"/>
      <c r="L6" s="54"/>
      <c r="M6" s="197"/>
      <c r="N6" s="197"/>
    </row>
    <row r="7" spans="1:16" x14ac:dyDescent="0.3">
      <c r="A7" s="53" t="s">
        <v>36</v>
      </c>
      <c r="B7" s="54"/>
      <c r="C7" s="54"/>
      <c r="D7" s="184"/>
      <c r="E7" s="54"/>
      <c r="F7" s="184"/>
      <c r="G7" s="54"/>
      <c r="H7" s="55">
        <f t="shared" ref="H7:H16" si="0">SUM(B7:G7)</f>
        <v>0</v>
      </c>
      <c r="I7" s="56"/>
      <c r="J7" s="56"/>
      <c r="K7" s="228"/>
      <c r="L7" s="54"/>
      <c r="M7" s="197"/>
      <c r="N7" s="197"/>
    </row>
    <row r="8" spans="1:16" x14ac:dyDescent="0.3">
      <c r="A8" s="53" t="s">
        <v>55</v>
      </c>
      <c r="B8" s="54"/>
      <c r="C8" s="54"/>
      <c r="D8" s="184"/>
      <c r="E8" s="54"/>
      <c r="F8" s="54"/>
      <c r="G8" s="54"/>
      <c r="H8" s="55">
        <f t="shared" si="0"/>
        <v>0</v>
      </c>
      <c r="I8" s="56"/>
      <c r="J8" s="56"/>
      <c r="K8" s="228"/>
      <c r="L8" s="54"/>
      <c r="M8" s="197"/>
      <c r="N8" s="197"/>
    </row>
    <row r="9" spans="1:16" x14ac:dyDescent="0.3">
      <c r="A9" s="53" t="s">
        <v>269</v>
      </c>
      <c r="B9" s="54"/>
      <c r="C9" s="54"/>
      <c r="D9" s="184"/>
      <c r="E9" s="54"/>
      <c r="F9" s="54"/>
      <c r="G9" s="54"/>
      <c r="H9" s="55">
        <f t="shared" si="0"/>
        <v>0</v>
      </c>
      <c r="I9" s="56"/>
      <c r="J9" s="56"/>
      <c r="K9" s="228"/>
      <c r="L9" s="54"/>
      <c r="M9" s="197"/>
      <c r="N9" s="197"/>
    </row>
    <row r="10" spans="1:16" x14ac:dyDescent="0.3">
      <c r="A10" s="53" t="s">
        <v>38</v>
      </c>
      <c r="B10" s="54"/>
      <c r="C10" s="54"/>
      <c r="D10" s="184"/>
      <c r="E10" s="54"/>
      <c r="F10" s="184"/>
      <c r="G10" s="54"/>
      <c r="H10" s="55">
        <f t="shared" si="0"/>
        <v>0</v>
      </c>
      <c r="I10" s="56"/>
      <c r="J10" s="56"/>
      <c r="K10" s="228"/>
      <c r="L10" s="54"/>
      <c r="M10" s="197"/>
      <c r="N10" s="197"/>
    </row>
    <row r="11" spans="1:16" x14ac:dyDescent="0.3">
      <c r="A11" s="53" t="s">
        <v>39</v>
      </c>
      <c r="B11" s="54"/>
      <c r="C11" s="54"/>
      <c r="D11" s="184"/>
      <c r="E11" s="54"/>
      <c r="F11" s="184"/>
      <c r="G11" s="54"/>
      <c r="H11" s="55">
        <f t="shared" si="0"/>
        <v>0</v>
      </c>
      <c r="I11" s="56"/>
      <c r="J11" s="56"/>
      <c r="K11" s="228"/>
      <c r="L11" s="54"/>
      <c r="M11" s="197"/>
      <c r="N11" s="197"/>
    </row>
    <row r="12" spans="1:16" x14ac:dyDescent="0.3">
      <c r="A12" s="53" t="s">
        <v>40</v>
      </c>
      <c r="B12" s="54"/>
      <c r="C12" s="54"/>
      <c r="D12" s="184"/>
      <c r="E12" s="54"/>
      <c r="F12" s="184"/>
      <c r="G12" s="54"/>
      <c r="H12" s="55">
        <f t="shared" si="0"/>
        <v>0</v>
      </c>
      <c r="I12" s="56"/>
      <c r="J12" s="56"/>
      <c r="K12" s="228"/>
      <c r="L12" s="54"/>
      <c r="M12" s="197"/>
      <c r="N12" s="197"/>
    </row>
    <row r="13" spans="1:16" x14ac:dyDescent="0.3">
      <c r="A13" s="53" t="s">
        <v>41</v>
      </c>
      <c r="B13" s="54"/>
      <c r="C13" s="54"/>
      <c r="D13" s="184"/>
      <c r="E13" s="54"/>
      <c r="F13" s="184"/>
      <c r="G13" s="54"/>
      <c r="H13" s="55">
        <f t="shared" si="0"/>
        <v>0</v>
      </c>
      <c r="I13" s="56"/>
      <c r="J13" s="56"/>
      <c r="K13" s="228"/>
      <c r="L13" s="54"/>
      <c r="M13" s="197"/>
      <c r="N13" s="197"/>
      <c r="P13" s="50"/>
    </row>
    <row r="14" spans="1:16" x14ac:dyDescent="0.3">
      <c r="A14" s="53" t="s">
        <v>42</v>
      </c>
      <c r="B14" s="54"/>
      <c r="C14" s="54"/>
      <c r="D14" s="184"/>
      <c r="E14" s="54"/>
      <c r="F14" s="184"/>
      <c r="G14" s="54"/>
      <c r="H14" s="55">
        <f t="shared" si="0"/>
        <v>0</v>
      </c>
      <c r="I14" s="56"/>
      <c r="J14" s="56"/>
      <c r="K14" s="228"/>
      <c r="L14" s="54"/>
      <c r="M14" s="197"/>
      <c r="N14" s="197"/>
    </row>
    <row r="15" spans="1:16" x14ac:dyDescent="0.3">
      <c r="A15" s="53" t="s">
        <v>43</v>
      </c>
      <c r="B15" s="54"/>
      <c r="C15" s="54"/>
      <c r="D15" s="184"/>
      <c r="E15" s="54"/>
      <c r="F15" s="184"/>
      <c r="G15" s="54"/>
      <c r="H15" s="55">
        <f t="shared" si="0"/>
        <v>0</v>
      </c>
      <c r="I15" s="56"/>
      <c r="J15" s="56"/>
      <c r="K15" s="228"/>
      <c r="L15" s="54"/>
      <c r="M15" s="197"/>
      <c r="N15" s="197"/>
    </row>
    <row r="16" spans="1:16" x14ac:dyDescent="0.3">
      <c r="A16" s="53" t="s">
        <v>63</v>
      </c>
      <c r="B16" s="54"/>
      <c r="C16" s="54"/>
      <c r="D16" s="184"/>
      <c r="E16" s="54"/>
      <c r="F16" s="54"/>
      <c r="G16" s="54"/>
      <c r="H16" s="55">
        <f t="shared" si="0"/>
        <v>0</v>
      </c>
      <c r="I16" s="56"/>
      <c r="J16" s="56"/>
      <c r="K16" s="228"/>
      <c r="L16" s="54"/>
      <c r="M16" s="197"/>
      <c r="N16" s="197"/>
    </row>
    <row r="17" spans="1:15" x14ac:dyDescent="0.3">
      <c r="A17" s="239"/>
      <c r="B17" s="240"/>
      <c r="C17" s="240"/>
      <c r="D17" s="240"/>
      <c r="E17" s="240"/>
      <c r="F17" s="240"/>
      <c r="G17" s="240"/>
      <c r="H17" s="240"/>
      <c r="I17" s="240"/>
      <c r="J17" s="241"/>
      <c r="K17" s="228"/>
      <c r="L17" s="228"/>
      <c r="M17" s="228"/>
      <c r="N17" s="228"/>
    </row>
    <row r="18" spans="1:15" x14ac:dyDescent="0.3">
      <c r="A18" s="53" t="s">
        <v>44</v>
      </c>
      <c r="B18" s="54"/>
      <c r="C18" s="54"/>
      <c r="D18" s="184"/>
      <c r="E18" s="54"/>
      <c r="F18" s="184"/>
      <c r="G18" s="54"/>
      <c r="H18" s="55">
        <f>SUM(B18:G18)</f>
        <v>0</v>
      </c>
      <c r="I18" s="56"/>
      <c r="J18" s="56"/>
      <c r="K18" s="228"/>
      <c r="L18" s="54"/>
      <c r="M18" s="197"/>
      <c r="N18" s="197"/>
    </row>
    <row r="19" spans="1:15" x14ac:dyDescent="0.3">
      <c r="A19" s="53" t="s">
        <v>56</v>
      </c>
      <c r="B19" s="54"/>
      <c r="C19" s="54"/>
      <c r="D19" s="184"/>
      <c r="E19" s="54"/>
      <c r="F19" s="54"/>
      <c r="G19" s="54"/>
      <c r="H19" s="55">
        <f t="shared" ref="H19:H30" si="1">SUM(B19:G19)</f>
        <v>0</v>
      </c>
      <c r="I19" s="56"/>
      <c r="J19" s="56"/>
      <c r="K19" s="228"/>
      <c r="L19" s="54"/>
      <c r="M19" s="197"/>
      <c r="N19" s="197"/>
    </row>
    <row r="20" spans="1:15" x14ac:dyDescent="0.3">
      <c r="A20" s="53" t="s">
        <v>45</v>
      </c>
      <c r="B20" s="54"/>
      <c r="C20" s="54"/>
      <c r="D20" s="184"/>
      <c r="E20" s="54"/>
      <c r="F20" s="54"/>
      <c r="G20" s="54"/>
      <c r="H20" s="55">
        <f t="shared" si="1"/>
        <v>0</v>
      </c>
      <c r="I20" s="56"/>
      <c r="J20" s="56"/>
      <c r="K20" s="228"/>
      <c r="L20" s="54"/>
      <c r="M20" s="197"/>
      <c r="N20" s="197"/>
    </row>
    <row r="21" spans="1:15" x14ac:dyDescent="0.3">
      <c r="A21" s="53" t="s">
        <v>46</v>
      </c>
      <c r="B21" s="54"/>
      <c r="C21" s="54"/>
      <c r="D21" s="184"/>
      <c r="E21" s="54"/>
      <c r="F21" s="54"/>
      <c r="G21" s="54"/>
      <c r="H21" s="55">
        <f t="shared" si="1"/>
        <v>0</v>
      </c>
      <c r="I21" s="56"/>
      <c r="J21" s="56"/>
      <c r="K21" s="228"/>
      <c r="L21" s="54"/>
      <c r="M21" s="198"/>
      <c r="N21" s="198"/>
    </row>
    <row r="22" spans="1:15" x14ac:dyDescent="0.3">
      <c r="A22" s="53" t="s">
        <v>47</v>
      </c>
      <c r="B22" s="54"/>
      <c r="C22" s="54"/>
      <c r="D22" s="184"/>
      <c r="E22" s="54"/>
      <c r="F22" s="184"/>
      <c r="G22" s="54"/>
      <c r="H22" s="55">
        <f t="shared" si="1"/>
        <v>0</v>
      </c>
      <c r="I22" s="56"/>
      <c r="J22" s="56"/>
      <c r="K22" s="228"/>
      <c r="L22" s="54"/>
      <c r="M22" s="197"/>
      <c r="N22" s="197"/>
    </row>
    <row r="23" spans="1:15" x14ac:dyDescent="0.3">
      <c r="A23" s="53" t="s">
        <v>48</v>
      </c>
      <c r="B23" s="54"/>
      <c r="C23" s="54"/>
      <c r="D23" s="184"/>
      <c r="E23" s="54"/>
      <c r="F23" s="54"/>
      <c r="G23" s="54"/>
      <c r="H23" s="55">
        <f t="shared" si="1"/>
        <v>0</v>
      </c>
      <c r="I23" s="56"/>
      <c r="J23" s="56"/>
      <c r="K23" s="228"/>
      <c r="L23" s="54"/>
      <c r="M23" s="197"/>
      <c r="N23" s="197"/>
    </row>
    <row r="24" spans="1:15" x14ac:dyDescent="0.3">
      <c r="A24" s="53" t="s">
        <v>49</v>
      </c>
      <c r="B24" s="54"/>
      <c r="C24" s="54"/>
      <c r="D24" s="184"/>
      <c r="E24" s="54"/>
      <c r="F24" s="54"/>
      <c r="H24" s="55">
        <f t="shared" si="1"/>
        <v>0</v>
      </c>
      <c r="I24" s="56"/>
      <c r="J24" s="56"/>
      <c r="K24" s="228"/>
      <c r="L24" s="54"/>
      <c r="M24" s="197"/>
      <c r="N24" s="197"/>
    </row>
    <row r="25" spans="1:15" x14ac:dyDescent="0.3">
      <c r="A25" s="53" t="s">
        <v>61</v>
      </c>
      <c r="B25" s="54"/>
      <c r="C25" s="54"/>
      <c r="D25" s="184"/>
      <c r="E25" s="54"/>
      <c r="F25" s="184"/>
      <c r="G25" s="54"/>
      <c r="H25" s="55">
        <f t="shared" si="1"/>
        <v>0</v>
      </c>
      <c r="I25" s="56"/>
      <c r="J25" s="56"/>
      <c r="K25" s="228"/>
      <c r="L25" s="54"/>
      <c r="M25" s="197"/>
      <c r="N25" s="197"/>
    </row>
    <row r="26" spans="1:15" x14ac:dyDescent="0.3">
      <c r="A26" s="53" t="s">
        <v>50</v>
      </c>
      <c r="B26" s="54"/>
      <c r="C26" s="54"/>
      <c r="D26" s="54"/>
      <c r="E26" s="54"/>
      <c r="F26" s="54"/>
      <c r="G26" s="54"/>
      <c r="H26" s="55">
        <f t="shared" si="1"/>
        <v>0</v>
      </c>
      <c r="I26" s="56"/>
      <c r="J26" s="56"/>
      <c r="K26" s="228"/>
      <c r="L26" s="54"/>
      <c r="M26" s="197"/>
      <c r="N26" s="197"/>
    </row>
    <row r="27" spans="1:15" x14ac:dyDescent="0.3">
      <c r="A27" s="53" t="s">
        <v>51</v>
      </c>
      <c r="B27" s="54"/>
      <c r="C27" s="54"/>
      <c r="D27" s="184"/>
      <c r="E27" s="54"/>
      <c r="F27" s="184"/>
      <c r="G27" s="54"/>
      <c r="H27" s="55">
        <f t="shared" si="1"/>
        <v>0</v>
      </c>
      <c r="I27" s="56"/>
      <c r="J27" s="56"/>
      <c r="K27" s="228"/>
      <c r="L27" s="54"/>
      <c r="M27" s="197"/>
      <c r="N27" s="197"/>
    </row>
    <row r="28" spans="1:15" x14ac:dyDescent="0.3">
      <c r="A28" s="53" t="s">
        <v>52</v>
      </c>
      <c r="B28" s="54"/>
      <c r="C28" s="54"/>
      <c r="D28" s="184"/>
      <c r="E28" s="54"/>
      <c r="F28" s="184"/>
      <c r="G28" s="54"/>
      <c r="H28" s="55">
        <f t="shared" si="1"/>
        <v>0</v>
      </c>
      <c r="I28" s="56"/>
      <c r="J28" s="56"/>
      <c r="K28" s="228"/>
      <c r="L28" s="54"/>
      <c r="M28" s="197"/>
      <c r="N28" s="197"/>
    </row>
    <row r="29" spans="1:15" x14ac:dyDescent="0.3">
      <c r="A29" s="53" t="s">
        <v>53</v>
      </c>
      <c r="B29" s="54"/>
      <c r="C29" s="54"/>
      <c r="D29" s="184"/>
      <c r="E29" s="54"/>
      <c r="F29" s="184"/>
      <c r="G29" s="54"/>
      <c r="H29" s="55">
        <f t="shared" si="1"/>
        <v>0</v>
      </c>
      <c r="I29" s="56"/>
      <c r="J29" s="56"/>
      <c r="K29" s="228"/>
      <c r="L29" s="54"/>
      <c r="M29" s="197"/>
      <c r="N29" s="197"/>
    </row>
    <row r="30" spans="1:15" x14ac:dyDescent="0.3">
      <c r="A30" s="53" t="s">
        <v>62</v>
      </c>
      <c r="B30" s="54"/>
      <c r="C30" s="54"/>
      <c r="D30" s="184"/>
      <c r="E30" s="54"/>
      <c r="F30" s="184"/>
      <c r="G30" s="54"/>
      <c r="H30" s="55">
        <f t="shared" si="1"/>
        <v>0</v>
      </c>
      <c r="I30" s="56"/>
      <c r="J30" s="56"/>
      <c r="K30" s="228"/>
      <c r="L30" s="54"/>
      <c r="M30" s="197"/>
      <c r="N30" s="197"/>
    </row>
    <row r="31" spans="1:15" x14ac:dyDescent="0.3">
      <c r="A31" s="53" t="s">
        <v>264</v>
      </c>
      <c r="B31" s="135"/>
      <c r="C31" s="135"/>
      <c r="D31" s="135"/>
      <c r="E31" s="135"/>
      <c r="F31" s="135"/>
      <c r="G31" s="135"/>
      <c r="H31" s="139"/>
      <c r="I31" s="140"/>
      <c r="J31" s="140"/>
      <c r="K31" s="228"/>
      <c r="L31" s="54"/>
      <c r="M31" s="197"/>
      <c r="N31" s="197"/>
      <c r="O31" s="49"/>
    </row>
    <row r="32" spans="1:15" x14ac:dyDescent="0.3">
      <c r="A32" s="53" t="s">
        <v>265</v>
      </c>
      <c r="B32" s="135"/>
      <c r="C32" s="135"/>
      <c r="D32" s="135"/>
      <c r="E32" s="135"/>
      <c r="F32" s="135"/>
      <c r="G32" s="135"/>
      <c r="H32" s="139"/>
      <c r="I32" s="140"/>
      <c r="J32" s="140"/>
      <c r="K32" s="228"/>
      <c r="L32" s="54"/>
      <c r="M32" s="263"/>
      <c r="N32" s="264"/>
      <c r="O32" s="49"/>
    </row>
    <row r="33" spans="1:14" x14ac:dyDescent="0.3">
      <c r="A33" s="239"/>
      <c r="B33" s="240"/>
      <c r="C33" s="240"/>
      <c r="D33" s="240"/>
      <c r="E33" s="240"/>
      <c r="F33" s="240"/>
      <c r="G33" s="240"/>
      <c r="H33" s="240"/>
      <c r="I33" s="240"/>
      <c r="J33" s="241"/>
      <c r="K33" s="228"/>
      <c r="L33" s="228"/>
      <c r="M33" s="228"/>
      <c r="N33" s="228"/>
    </row>
    <row r="34" spans="1:14" ht="42.75" x14ac:dyDescent="0.3">
      <c r="A34" s="68" t="s">
        <v>67</v>
      </c>
      <c r="B34" s="55">
        <f>B6++B7+B8+B9+B10+B11+B12+B13+B14+B15+B16+B18+B19+B20+B21+B22+B23+B24+B25+B26+B27+B28+B29+B30</f>
        <v>0</v>
      </c>
      <c r="C34" s="55">
        <f>C6++C7+C8+C9+C10+C11+C12+C13+C14+C15+C16+C18+C19+C20+C21+C22+C23+C24+C25+C26+C27+C28+C29+C30</f>
        <v>0</v>
      </c>
      <c r="D34" s="55">
        <f>D6++D7+D8+D9+D10+D11+D12+D13+D14+D15+D16+D18+D19+D20+D21+D22+D23+D24+D25+D26+D27+D28+D29+D30</f>
        <v>0</v>
      </c>
      <c r="E34" s="55">
        <f>E6++E7+E8+E9+E10+E11+E12+E13+E14+E15+E16+E18+E19+E20+E21+E22+E23+E24+E25+E26+E27+E28+E29+E30</f>
        <v>0</v>
      </c>
      <c r="F34" s="55">
        <f>F6++F7+F8+F9+F10+F11+F12+F13+F14+F15+F16+F18+F19+F20+F21+F22+F23+F24+F25+F26+F27+F28+F29+F30</f>
        <v>0</v>
      </c>
      <c r="G34" s="55">
        <f>G6++G7+G8+G9+G10+G11+G12+G13+G14+G15+G16+G18+G19+G20+G21+G22+G23+G25+G26+G27+G28+G29+G30</f>
        <v>0</v>
      </c>
      <c r="H34" s="57" t="s">
        <v>54</v>
      </c>
      <c r="I34" s="58"/>
      <c r="J34" s="58"/>
      <c r="K34" s="228"/>
      <c r="L34" s="55">
        <f t="shared" ref="L34" si="2">L6++L7+L8+L9+L10+L11+L12+L13+L14+L15+L16+L18+L19+L20+L21+L22+L23+L24+L25+L26+L27+L28+L29+L30</f>
        <v>0</v>
      </c>
      <c r="M34" s="199">
        <f>M31+M30+M26+M24+M21+M18+M16+M15+M14+M8+M6</f>
        <v>0</v>
      </c>
      <c r="N34" s="199">
        <f>N31+N30+N26+N24+N21+N18+N16+N15+N14+N8+N6</f>
        <v>0</v>
      </c>
    </row>
    <row r="35" spans="1:14" ht="16.5" x14ac:dyDescent="0.3">
      <c r="A35" s="68" t="s">
        <v>69</v>
      </c>
      <c r="B35" s="70">
        <f t="shared" ref="B35:G35" si="3">B34-B4</f>
        <v>0</v>
      </c>
      <c r="C35" s="70">
        <f t="shared" si="3"/>
        <v>0</v>
      </c>
      <c r="D35" s="70">
        <f t="shared" si="3"/>
        <v>0</v>
      </c>
      <c r="E35" s="70">
        <f t="shared" si="3"/>
        <v>0</v>
      </c>
      <c r="F35" s="70">
        <f t="shared" si="3"/>
        <v>0</v>
      </c>
      <c r="G35" s="70">
        <f t="shared" si="3"/>
        <v>0</v>
      </c>
      <c r="H35" s="259"/>
      <c r="I35" s="260"/>
      <c r="J35" s="261"/>
      <c r="K35" s="228"/>
      <c r="L35" s="141"/>
      <c r="M35" s="142"/>
      <c r="N35" s="142"/>
    </row>
    <row r="36" spans="1:14" x14ac:dyDescent="0.3">
      <c r="K36" s="51"/>
      <c r="L36" s="52"/>
      <c r="M36" s="51"/>
      <c r="N36" s="51"/>
    </row>
  </sheetData>
  <sheetProtection selectLockedCells="1" selectUnlockedCells="1"/>
  <mergeCells count="11">
    <mergeCell ref="L17:N17"/>
    <mergeCell ref="L33:N33"/>
    <mergeCell ref="M32:N32"/>
    <mergeCell ref="H35:J35"/>
    <mergeCell ref="A1:J1"/>
    <mergeCell ref="A2:J2"/>
    <mergeCell ref="A5:J5"/>
    <mergeCell ref="A17:J17"/>
    <mergeCell ref="A33:J33"/>
    <mergeCell ref="K3:K35"/>
    <mergeCell ref="L5:N5"/>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BBD45-C6FF-4CED-84C1-1FEB24DCA2B8}">
  <dimension ref="A1:AP61"/>
  <sheetViews>
    <sheetView workbookViewId="0">
      <pane xSplit="1" topLeftCell="B1" activePane="topRight" state="frozen"/>
      <selection pane="topRight" activeCell="K38" sqref="K38"/>
    </sheetView>
  </sheetViews>
  <sheetFormatPr defaultColWidth="9.140625" defaultRowHeight="14.25" x14ac:dyDescent="0.3"/>
  <cols>
    <col min="1" max="1" width="38.42578125" style="48" bestFit="1" customWidth="1"/>
    <col min="2" max="2" width="9.5703125" style="62" bestFit="1" customWidth="1"/>
    <col min="3" max="3" width="12.140625" style="62" customWidth="1"/>
    <col min="4" max="4" width="9.140625" style="62" customWidth="1"/>
    <col min="5" max="5" width="10.140625" style="62" bestFit="1" customWidth="1"/>
    <col min="6" max="6" width="8.5703125" style="62" bestFit="1" customWidth="1"/>
    <col min="7" max="7" width="8.42578125" style="62" bestFit="1" customWidth="1"/>
    <col min="8" max="8" width="8" style="62" bestFit="1" customWidth="1"/>
    <col min="9" max="9" width="9.42578125" style="63" customWidth="1"/>
    <col min="10" max="10" width="9.5703125" style="62" bestFit="1" customWidth="1"/>
    <col min="11" max="11" width="8.85546875" style="62" customWidth="1"/>
    <col min="12" max="12" width="8.140625" style="62" customWidth="1"/>
    <col min="13" max="13" width="7.7109375" style="62" customWidth="1"/>
    <col min="14" max="14" width="8.28515625" style="62" bestFit="1" customWidth="1"/>
    <col min="15" max="15" width="7.7109375" style="62" customWidth="1"/>
    <col min="16" max="16" width="8.5703125" style="63" bestFit="1" customWidth="1"/>
    <col min="17" max="17" width="9" style="62" customWidth="1"/>
    <col min="18" max="18" width="7.42578125" style="62" customWidth="1"/>
    <col min="19" max="20" width="8.140625" style="62" customWidth="1"/>
    <col min="21" max="21" width="8.28515625" style="62" customWidth="1"/>
    <col min="22" max="22" width="8" style="62" bestFit="1" customWidth="1"/>
    <col min="23" max="23" width="9.7109375" style="63" bestFit="1" customWidth="1"/>
    <col min="24" max="24" width="10.140625" style="62" customWidth="1"/>
    <col min="25" max="25" width="8.85546875" style="62" customWidth="1"/>
    <col min="26" max="26" width="8.140625" style="62" customWidth="1"/>
    <col min="27" max="27" width="7.7109375" style="62" customWidth="1"/>
    <col min="28" max="28" width="8.28515625" style="62" bestFit="1" customWidth="1"/>
    <col min="29" max="29" width="7.7109375" style="62" customWidth="1"/>
    <col min="30" max="30" width="9.7109375" style="63" bestFit="1" customWidth="1"/>
    <col min="31" max="31" width="10" style="62" customWidth="1"/>
    <col min="32" max="32" width="8.85546875" style="62" customWidth="1"/>
    <col min="33" max="33" width="8.140625" style="62" customWidth="1"/>
    <col min="34" max="34" width="7.7109375" style="62" customWidth="1"/>
    <col min="35" max="35" width="8.28515625" style="62" bestFit="1" customWidth="1"/>
    <col min="36" max="36" width="7.7109375" style="62" customWidth="1"/>
    <col min="37" max="16384" width="9.140625" style="48"/>
  </cols>
  <sheetData>
    <row r="1" spans="1:42" s="65" customFormat="1" ht="18" x14ac:dyDescent="0.25">
      <c r="A1" s="229" t="s">
        <v>28</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64"/>
    </row>
    <row r="2" spans="1:42" s="65" customFormat="1" ht="18" x14ac:dyDescent="0.25">
      <c r="A2" s="244" t="s">
        <v>91</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64"/>
    </row>
    <row r="3" spans="1:42" ht="16.5" customHeight="1" x14ac:dyDescent="0.3">
      <c r="A3" s="69" t="s">
        <v>92</v>
      </c>
      <c r="B3" s="246" t="s">
        <v>29</v>
      </c>
      <c r="C3" s="247"/>
      <c r="D3" s="247"/>
      <c r="E3" s="247"/>
      <c r="F3" s="247"/>
      <c r="G3" s="247"/>
      <c r="H3" s="248"/>
      <c r="I3" s="249" t="s">
        <v>30</v>
      </c>
      <c r="J3" s="250"/>
      <c r="K3" s="250"/>
      <c r="L3" s="250"/>
      <c r="M3" s="250"/>
      <c r="N3" s="250"/>
      <c r="O3" s="251"/>
      <c r="P3" s="249" t="s">
        <v>31</v>
      </c>
      <c r="Q3" s="250"/>
      <c r="R3" s="250"/>
      <c r="S3" s="250"/>
      <c r="T3" s="250"/>
      <c r="U3" s="250"/>
      <c r="V3" s="251"/>
      <c r="W3" s="252" t="s">
        <v>32</v>
      </c>
      <c r="X3" s="253"/>
      <c r="Y3" s="253"/>
      <c r="Z3" s="253"/>
      <c r="AA3" s="253"/>
      <c r="AB3" s="253"/>
      <c r="AC3" s="254"/>
      <c r="AD3" s="252" t="s">
        <v>33</v>
      </c>
      <c r="AE3" s="253"/>
      <c r="AF3" s="253"/>
      <c r="AG3" s="253"/>
      <c r="AH3" s="253"/>
      <c r="AI3" s="253"/>
      <c r="AJ3" s="254"/>
      <c r="AK3" s="49"/>
    </row>
    <row r="4" spans="1:42" ht="63.75" x14ac:dyDescent="0.3">
      <c r="A4" s="68" t="s">
        <v>68</v>
      </c>
      <c r="B4" s="74" t="s">
        <v>94</v>
      </c>
      <c r="C4" s="74" t="s">
        <v>93</v>
      </c>
      <c r="D4" s="74" t="s">
        <v>75</v>
      </c>
      <c r="E4" s="74" t="s">
        <v>87</v>
      </c>
      <c r="F4" s="74" t="s">
        <v>88</v>
      </c>
      <c r="G4" s="74" t="s">
        <v>89</v>
      </c>
      <c r="H4" s="74" t="s">
        <v>90</v>
      </c>
      <c r="I4" s="82" t="s">
        <v>94</v>
      </c>
      <c r="J4" s="82" t="s">
        <v>93</v>
      </c>
      <c r="K4" s="82" t="s">
        <v>75</v>
      </c>
      <c r="L4" s="82" t="s">
        <v>87</v>
      </c>
      <c r="M4" s="82" t="s">
        <v>88</v>
      </c>
      <c r="N4" s="82" t="s">
        <v>89</v>
      </c>
      <c r="O4" s="82" t="s">
        <v>90</v>
      </c>
      <c r="P4" s="74" t="s">
        <v>94</v>
      </c>
      <c r="Q4" s="74" t="s">
        <v>93</v>
      </c>
      <c r="R4" s="74" t="s">
        <v>75</v>
      </c>
      <c r="S4" s="74" t="s">
        <v>87</v>
      </c>
      <c r="T4" s="74" t="s">
        <v>88</v>
      </c>
      <c r="U4" s="74" t="s">
        <v>89</v>
      </c>
      <c r="V4" s="74" t="s">
        <v>90</v>
      </c>
      <c r="W4" s="96" t="s">
        <v>94</v>
      </c>
      <c r="X4" s="96" t="s">
        <v>93</v>
      </c>
      <c r="Y4" s="96" t="s">
        <v>75</v>
      </c>
      <c r="Z4" s="96" t="s">
        <v>87</v>
      </c>
      <c r="AA4" s="96" t="s">
        <v>88</v>
      </c>
      <c r="AB4" s="96" t="s">
        <v>89</v>
      </c>
      <c r="AC4" s="96" t="s">
        <v>90</v>
      </c>
      <c r="AD4" s="108" t="s">
        <v>95</v>
      </c>
      <c r="AE4" s="102" t="s">
        <v>93</v>
      </c>
      <c r="AF4" s="102" t="s">
        <v>75</v>
      </c>
      <c r="AG4" s="102" t="s">
        <v>87</v>
      </c>
      <c r="AH4" s="102" t="s">
        <v>88</v>
      </c>
      <c r="AI4" s="102" t="s">
        <v>89</v>
      </c>
      <c r="AJ4" s="102" t="s">
        <v>90</v>
      </c>
      <c r="AK4" s="49"/>
    </row>
    <row r="5" spans="1:42" x14ac:dyDescent="0.3">
      <c r="A5" s="239"/>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49"/>
    </row>
    <row r="6" spans="1:42" x14ac:dyDescent="0.3">
      <c r="A6" s="53" t="s">
        <v>83</v>
      </c>
      <c r="B6" s="76">
        <f>'EXPENDITURES (total year end)'!B6</f>
        <v>0</v>
      </c>
      <c r="C6" s="76">
        <f>'EXPENDITURES (total year end)'!H6</f>
        <v>0</v>
      </c>
      <c r="D6" s="77" t="str">
        <f>IFERROR(B6/C6,"0%")</f>
        <v>0%</v>
      </c>
      <c r="E6" s="78">
        <f>'EXPENDITURES (total year end)'!I6</f>
        <v>0</v>
      </c>
      <c r="F6" s="78">
        <f>ROUND(E6*D6,2)</f>
        <v>0</v>
      </c>
      <c r="G6" s="78">
        <f>'EXPENDITURES (total year end)'!J6</f>
        <v>0</v>
      </c>
      <c r="H6" s="78">
        <f>ROUND(G6*D6,0)</f>
        <v>0</v>
      </c>
      <c r="I6" s="83">
        <f>'EXPENDITURES (total year end)'!C6</f>
        <v>0</v>
      </c>
      <c r="J6" s="83">
        <f>'EXPENDITURES (total year end)'!H6</f>
        <v>0</v>
      </c>
      <c r="K6" s="84" t="str">
        <f>IFERROR(I6/J6,"0%")</f>
        <v>0%</v>
      </c>
      <c r="L6" s="85">
        <f>'EXPENDITURES (total year end)'!I6</f>
        <v>0</v>
      </c>
      <c r="M6" s="85">
        <f>ROUND(L6*K6,2)</f>
        <v>0</v>
      </c>
      <c r="N6" s="85">
        <f>'EXPENDITURES (total year end)'!J6</f>
        <v>0</v>
      </c>
      <c r="O6" s="85">
        <f>ROUND(N6*K6,0)</f>
        <v>0</v>
      </c>
      <c r="P6" s="88"/>
      <c r="Q6" s="89"/>
      <c r="R6" s="90"/>
      <c r="S6" s="91"/>
      <c r="T6" s="91"/>
      <c r="U6" s="91"/>
      <c r="V6" s="91"/>
      <c r="W6" s="100">
        <f>'EXPENDITURES (total year end)'!E6</f>
        <v>0</v>
      </c>
      <c r="X6" s="97">
        <f>'EXPENDITURES (total year end)'!H6</f>
        <v>0</v>
      </c>
      <c r="Y6" s="98" t="str">
        <f>IFERROR(W6/X6,"0%")</f>
        <v>0%</v>
      </c>
      <c r="Z6" s="99">
        <f>'EXPENDITURES (total year end)'!I6</f>
        <v>0</v>
      </c>
      <c r="AA6" s="99">
        <f>ROUND(Z6*Y6,2)</f>
        <v>0</v>
      </c>
      <c r="AB6" s="99">
        <f>'EXPENDITURES (total year end)'!J6</f>
        <v>0</v>
      </c>
      <c r="AC6" s="99">
        <f>ROUND(AB6*Y6,0)</f>
        <v>0</v>
      </c>
      <c r="AD6" s="103">
        <f>'EXPENDITURES (total year end)'!F6</f>
        <v>0</v>
      </c>
      <c r="AE6" s="103">
        <f>'EXPENDITURES (total year end)'!H6</f>
        <v>0</v>
      </c>
      <c r="AF6" s="104" t="str">
        <f>IFERROR(AD6/AE6,"0%")</f>
        <v>0%</v>
      </c>
      <c r="AG6" s="105">
        <f>'EXPENDITURES (total year end)'!I6</f>
        <v>0</v>
      </c>
      <c r="AH6" s="105">
        <f>ROUND(AG6*AF6,2)</f>
        <v>0</v>
      </c>
      <c r="AI6" s="105">
        <f>'EXPENDITURES (total year end)'!J6</f>
        <v>0</v>
      </c>
      <c r="AJ6" s="105">
        <f>ROUND(AI6*AF6,0)</f>
        <v>0</v>
      </c>
      <c r="AK6" s="49"/>
    </row>
    <row r="7" spans="1:42" x14ac:dyDescent="0.3">
      <c r="A7" s="53" t="s">
        <v>36</v>
      </c>
      <c r="B7" s="76">
        <f>'EXPENDITURES (total year end)'!B7</f>
        <v>0</v>
      </c>
      <c r="C7" s="76">
        <f>'EXPENDITURES (total year end)'!H7</f>
        <v>0</v>
      </c>
      <c r="D7" s="77" t="str">
        <f t="shared" ref="D7:D16" si="0">IFERROR(B7/C7,"0%")</f>
        <v>0%</v>
      </c>
      <c r="E7" s="78">
        <f>'EXPENDITURES (total year end)'!I7</f>
        <v>0</v>
      </c>
      <c r="F7" s="78">
        <f t="shared" ref="F7:F16" si="1">ROUND(E7*D7,2)</f>
        <v>0</v>
      </c>
      <c r="G7" s="78">
        <f>'EXPENDITURES (total year end)'!J7</f>
        <v>0</v>
      </c>
      <c r="H7" s="78">
        <f t="shared" ref="H7:H16" si="2">ROUND(G7*D7,0)</f>
        <v>0</v>
      </c>
      <c r="I7" s="83">
        <f>'EXPENDITURES (total year end)'!C7</f>
        <v>0</v>
      </c>
      <c r="J7" s="83">
        <f>'EXPENDITURES (total year end)'!H7</f>
        <v>0</v>
      </c>
      <c r="K7" s="84" t="str">
        <f t="shared" ref="K7:K16" si="3">IFERROR(I7/J7,"0%")</f>
        <v>0%</v>
      </c>
      <c r="L7" s="85">
        <f>'EXPENDITURES (total year end)'!I7</f>
        <v>0</v>
      </c>
      <c r="M7" s="85">
        <f t="shared" ref="M7:M16" si="4">ROUND(L7*K7,2)</f>
        <v>0</v>
      </c>
      <c r="N7" s="85">
        <f>'EXPENDITURES (total year end)'!J7</f>
        <v>0</v>
      </c>
      <c r="O7" s="85">
        <f t="shared" ref="O7:O16" si="5">ROUND(N7*K7,0)</f>
        <v>0</v>
      </c>
      <c r="P7" s="88"/>
      <c r="Q7" s="89"/>
      <c r="R7" s="90"/>
      <c r="S7" s="91"/>
      <c r="T7" s="91"/>
      <c r="U7" s="91"/>
      <c r="V7" s="91"/>
      <c r="W7" s="100">
        <f>'EXPENDITURES (total year end)'!E7</f>
        <v>0</v>
      </c>
      <c r="X7" s="97">
        <f>'EXPENDITURES (total year end)'!H7</f>
        <v>0</v>
      </c>
      <c r="Y7" s="98" t="str">
        <f t="shared" ref="Y7:Y16" si="6">IFERROR(W7/X7,"0%")</f>
        <v>0%</v>
      </c>
      <c r="Z7" s="99">
        <f>'EXPENDITURES (total year end)'!I7</f>
        <v>0</v>
      </c>
      <c r="AA7" s="99">
        <f t="shared" ref="AA7:AA16" si="7">ROUND(Z7*Y7,2)</f>
        <v>0</v>
      </c>
      <c r="AB7" s="99">
        <f>'EXPENDITURES (total year end)'!J7</f>
        <v>0</v>
      </c>
      <c r="AC7" s="99">
        <f t="shared" ref="AC7:AC16" si="8">ROUND(AB7*Y7,0)</f>
        <v>0</v>
      </c>
      <c r="AD7" s="103">
        <f>'EXPENDITURES (total year end)'!F7</f>
        <v>0</v>
      </c>
      <c r="AE7" s="103">
        <f>'EXPENDITURES (total year end)'!H7</f>
        <v>0</v>
      </c>
      <c r="AF7" s="104" t="str">
        <f t="shared" ref="AF7:AF16" si="9">IFERROR(AD7/AE7,"0%")</f>
        <v>0%</v>
      </c>
      <c r="AG7" s="105">
        <f>'EXPENDITURES (total year end)'!I7</f>
        <v>0</v>
      </c>
      <c r="AH7" s="105">
        <f t="shared" ref="AH7:AH16" si="10">ROUND(AG7*AF7,2)</f>
        <v>0</v>
      </c>
      <c r="AI7" s="105">
        <f>'EXPENDITURES (total year end)'!J7</f>
        <v>0</v>
      </c>
      <c r="AJ7" s="105">
        <f t="shared" ref="AJ7:AJ16" si="11">ROUND(AI7*AF7,0)</f>
        <v>0</v>
      </c>
      <c r="AK7" s="49"/>
    </row>
    <row r="8" spans="1:42" x14ac:dyDescent="0.3">
      <c r="A8" s="53" t="s">
        <v>84</v>
      </c>
      <c r="B8" s="76">
        <f>'EXPENDITURES (total year end)'!B8</f>
        <v>0</v>
      </c>
      <c r="C8" s="76">
        <f>'EXPENDITURES (total year end)'!H8</f>
        <v>0</v>
      </c>
      <c r="D8" s="77" t="str">
        <f t="shared" si="0"/>
        <v>0%</v>
      </c>
      <c r="E8" s="78">
        <f>'EXPENDITURES (total year end)'!I8</f>
        <v>0</v>
      </c>
      <c r="F8" s="78">
        <f t="shared" si="1"/>
        <v>0</v>
      </c>
      <c r="G8" s="78">
        <f>'EXPENDITURES (total year end)'!J8</f>
        <v>0</v>
      </c>
      <c r="H8" s="78">
        <f t="shared" si="2"/>
        <v>0</v>
      </c>
      <c r="I8" s="83">
        <f>'EXPENDITURES (total year end)'!C8</f>
        <v>0</v>
      </c>
      <c r="J8" s="83">
        <f>'EXPENDITURES (total year end)'!H8</f>
        <v>0</v>
      </c>
      <c r="K8" s="84" t="str">
        <f t="shared" si="3"/>
        <v>0%</v>
      </c>
      <c r="L8" s="85">
        <f>'EXPENDITURES (total year end)'!I8</f>
        <v>0</v>
      </c>
      <c r="M8" s="85">
        <f t="shared" si="4"/>
        <v>0</v>
      </c>
      <c r="N8" s="85">
        <f>'EXPENDITURES (total year end)'!J8</f>
        <v>0</v>
      </c>
      <c r="O8" s="85">
        <f t="shared" si="5"/>
        <v>0</v>
      </c>
      <c r="P8" s="88"/>
      <c r="Q8" s="89"/>
      <c r="R8" s="90"/>
      <c r="S8" s="91"/>
      <c r="T8" s="91"/>
      <c r="U8" s="91"/>
      <c r="V8" s="91"/>
      <c r="W8" s="100">
        <f>'EXPENDITURES (total year end)'!E8</f>
        <v>0</v>
      </c>
      <c r="X8" s="97">
        <f>'EXPENDITURES (total year end)'!H8</f>
        <v>0</v>
      </c>
      <c r="Y8" s="98" t="str">
        <f t="shared" si="6"/>
        <v>0%</v>
      </c>
      <c r="Z8" s="99">
        <f>'EXPENDITURES (total year end)'!I8</f>
        <v>0</v>
      </c>
      <c r="AA8" s="99">
        <f t="shared" si="7"/>
        <v>0</v>
      </c>
      <c r="AB8" s="99">
        <f>'EXPENDITURES (total year end)'!J8</f>
        <v>0</v>
      </c>
      <c r="AC8" s="99">
        <f t="shared" si="8"/>
        <v>0</v>
      </c>
      <c r="AD8" s="103">
        <f>'EXPENDITURES (total year end)'!F8</f>
        <v>0</v>
      </c>
      <c r="AE8" s="103">
        <f>'EXPENDITURES (total year end)'!H8</f>
        <v>0</v>
      </c>
      <c r="AF8" s="104" t="str">
        <f t="shared" si="9"/>
        <v>0%</v>
      </c>
      <c r="AG8" s="105">
        <f>'EXPENDITURES (total year end)'!I8</f>
        <v>0</v>
      </c>
      <c r="AH8" s="105">
        <f t="shared" si="10"/>
        <v>0</v>
      </c>
      <c r="AI8" s="105">
        <f>'EXPENDITURES (total year end)'!J8</f>
        <v>0</v>
      </c>
      <c r="AJ8" s="105">
        <f t="shared" si="11"/>
        <v>0</v>
      </c>
      <c r="AK8" s="49"/>
    </row>
    <row r="9" spans="1:42" ht="28.5" x14ac:dyDescent="0.3">
      <c r="A9" s="53" t="s">
        <v>37</v>
      </c>
      <c r="B9" s="76">
        <f>'EXPENDITURES (total year end)'!B9</f>
        <v>0</v>
      </c>
      <c r="C9" s="76">
        <f>'EXPENDITURES (total year end)'!H9</f>
        <v>0</v>
      </c>
      <c r="D9" s="77" t="str">
        <f t="shared" si="0"/>
        <v>0%</v>
      </c>
      <c r="E9" s="78">
        <f>'EXPENDITURES (total year end)'!I9</f>
        <v>0</v>
      </c>
      <c r="F9" s="78">
        <f t="shared" si="1"/>
        <v>0</v>
      </c>
      <c r="G9" s="78">
        <f>'EXPENDITURES (total year end)'!J9</f>
        <v>0</v>
      </c>
      <c r="H9" s="78">
        <f t="shared" si="2"/>
        <v>0</v>
      </c>
      <c r="I9" s="83">
        <f>'EXPENDITURES (total year end)'!C9</f>
        <v>0</v>
      </c>
      <c r="J9" s="83">
        <f>'EXPENDITURES (total year end)'!H9</f>
        <v>0</v>
      </c>
      <c r="K9" s="84" t="str">
        <f t="shared" si="3"/>
        <v>0%</v>
      </c>
      <c r="L9" s="85">
        <f>'EXPENDITURES (total year end)'!I9</f>
        <v>0</v>
      </c>
      <c r="M9" s="85">
        <f t="shared" si="4"/>
        <v>0</v>
      </c>
      <c r="N9" s="85">
        <f>'EXPENDITURES (total year end)'!J9</f>
        <v>0</v>
      </c>
      <c r="O9" s="85">
        <f t="shared" si="5"/>
        <v>0</v>
      </c>
      <c r="P9" s="88"/>
      <c r="Q9" s="89"/>
      <c r="R9" s="90"/>
      <c r="S9" s="91"/>
      <c r="T9" s="91"/>
      <c r="U9" s="91"/>
      <c r="V9" s="91"/>
      <c r="W9" s="100">
        <f>'EXPENDITURES (total year end)'!E9</f>
        <v>0</v>
      </c>
      <c r="X9" s="97">
        <f>'EXPENDITURES (total year end)'!H9</f>
        <v>0</v>
      </c>
      <c r="Y9" s="98" t="str">
        <f t="shared" si="6"/>
        <v>0%</v>
      </c>
      <c r="Z9" s="99">
        <f>'EXPENDITURES (total year end)'!I9</f>
        <v>0</v>
      </c>
      <c r="AA9" s="99">
        <f t="shared" si="7"/>
        <v>0</v>
      </c>
      <c r="AB9" s="99">
        <f>'EXPENDITURES (total year end)'!J9</f>
        <v>0</v>
      </c>
      <c r="AC9" s="99">
        <f t="shared" si="8"/>
        <v>0</v>
      </c>
      <c r="AD9" s="103">
        <f>'EXPENDITURES (total year end)'!F9</f>
        <v>0</v>
      </c>
      <c r="AE9" s="103">
        <f>'EXPENDITURES (total year end)'!H9</f>
        <v>0</v>
      </c>
      <c r="AF9" s="104" t="str">
        <f t="shared" si="9"/>
        <v>0%</v>
      </c>
      <c r="AG9" s="105">
        <f>'EXPENDITURES (total year end)'!I9</f>
        <v>0</v>
      </c>
      <c r="AH9" s="105">
        <f t="shared" si="10"/>
        <v>0</v>
      </c>
      <c r="AI9" s="105">
        <f>'EXPENDITURES (total year end)'!J9</f>
        <v>0</v>
      </c>
      <c r="AJ9" s="105">
        <f t="shared" si="11"/>
        <v>0</v>
      </c>
      <c r="AK9" s="49"/>
    </row>
    <row r="10" spans="1:42" x14ac:dyDescent="0.3">
      <c r="A10" s="53" t="s">
        <v>38</v>
      </c>
      <c r="B10" s="76">
        <f>'EXPENDITURES (total year end)'!B10</f>
        <v>0</v>
      </c>
      <c r="C10" s="76">
        <f>'EXPENDITURES (total year end)'!H10</f>
        <v>0</v>
      </c>
      <c r="D10" s="77" t="str">
        <f t="shared" si="0"/>
        <v>0%</v>
      </c>
      <c r="E10" s="78">
        <f>'EXPENDITURES (total year end)'!I10</f>
        <v>0</v>
      </c>
      <c r="F10" s="78">
        <f t="shared" si="1"/>
        <v>0</v>
      </c>
      <c r="G10" s="78">
        <f>'EXPENDITURES (total year end)'!J10</f>
        <v>0</v>
      </c>
      <c r="H10" s="78">
        <f t="shared" si="2"/>
        <v>0</v>
      </c>
      <c r="I10" s="83">
        <f>'EXPENDITURES (total year end)'!C10</f>
        <v>0</v>
      </c>
      <c r="J10" s="83">
        <f>'EXPENDITURES (total year end)'!H10</f>
        <v>0</v>
      </c>
      <c r="K10" s="84" t="str">
        <f t="shared" si="3"/>
        <v>0%</v>
      </c>
      <c r="L10" s="85">
        <f>'EXPENDITURES (total year end)'!I10</f>
        <v>0</v>
      </c>
      <c r="M10" s="85">
        <f t="shared" si="4"/>
        <v>0</v>
      </c>
      <c r="N10" s="85">
        <f>'EXPENDITURES (total year end)'!J10</f>
        <v>0</v>
      </c>
      <c r="O10" s="85">
        <f t="shared" si="5"/>
        <v>0</v>
      </c>
      <c r="P10" s="88"/>
      <c r="Q10" s="89"/>
      <c r="R10" s="90"/>
      <c r="S10" s="91"/>
      <c r="T10" s="91"/>
      <c r="U10" s="91"/>
      <c r="V10" s="91"/>
      <c r="W10" s="100">
        <f>'EXPENDITURES (total year end)'!E10</f>
        <v>0</v>
      </c>
      <c r="X10" s="97">
        <f>'EXPENDITURES (total year end)'!H10</f>
        <v>0</v>
      </c>
      <c r="Y10" s="98" t="str">
        <f t="shared" si="6"/>
        <v>0%</v>
      </c>
      <c r="Z10" s="99">
        <f>'EXPENDITURES (total year end)'!I10</f>
        <v>0</v>
      </c>
      <c r="AA10" s="99">
        <f t="shared" si="7"/>
        <v>0</v>
      </c>
      <c r="AB10" s="99">
        <f>'EXPENDITURES (total year end)'!J10</f>
        <v>0</v>
      </c>
      <c r="AC10" s="99">
        <f t="shared" si="8"/>
        <v>0</v>
      </c>
      <c r="AD10" s="103">
        <f>'EXPENDITURES (total year end)'!F10</f>
        <v>0</v>
      </c>
      <c r="AE10" s="103">
        <f>'EXPENDITURES (total year end)'!H10</f>
        <v>0</v>
      </c>
      <c r="AF10" s="104" t="str">
        <f t="shared" si="9"/>
        <v>0%</v>
      </c>
      <c r="AG10" s="105">
        <f>'EXPENDITURES (total year end)'!I10</f>
        <v>0</v>
      </c>
      <c r="AH10" s="105">
        <f t="shared" si="10"/>
        <v>0</v>
      </c>
      <c r="AI10" s="105">
        <f>'EXPENDITURES (total year end)'!J10</f>
        <v>0</v>
      </c>
      <c r="AJ10" s="105">
        <f t="shared" si="11"/>
        <v>0</v>
      </c>
      <c r="AK10" s="49"/>
    </row>
    <row r="11" spans="1:42" x14ac:dyDescent="0.3">
      <c r="A11" s="53" t="s">
        <v>39</v>
      </c>
      <c r="B11" s="76">
        <f>'EXPENDITURES (total year end)'!B11</f>
        <v>0</v>
      </c>
      <c r="C11" s="76">
        <f>'EXPENDITURES (total year end)'!H11</f>
        <v>0</v>
      </c>
      <c r="D11" s="77" t="str">
        <f t="shared" si="0"/>
        <v>0%</v>
      </c>
      <c r="E11" s="78">
        <f>'EXPENDITURES (total year end)'!I11</f>
        <v>0</v>
      </c>
      <c r="F11" s="78">
        <f t="shared" si="1"/>
        <v>0</v>
      </c>
      <c r="G11" s="78">
        <f>'EXPENDITURES (total year end)'!J11</f>
        <v>0</v>
      </c>
      <c r="H11" s="78">
        <f t="shared" si="2"/>
        <v>0</v>
      </c>
      <c r="I11" s="83">
        <f>'EXPENDITURES (total year end)'!C11</f>
        <v>0</v>
      </c>
      <c r="J11" s="83">
        <f>'EXPENDITURES (total year end)'!H11</f>
        <v>0</v>
      </c>
      <c r="K11" s="84" t="str">
        <f t="shared" si="3"/>
        <v>0%</v>
      </c>
      <c r="L11" s="85">
        <f>'EXPENDITURES (total year end)'!I11</f>
        <v>0</v>
      </c>
      <c r="M11" s="85">
        <f t="shared" si="4"/>
        <v>0</v>
      </c>
      <c r="N11" s="85">
        <f>'EXPENDITURES (total year end)'!J11</f>
        <v>0</v>
      </c>
      <c r="O11" s="85">
        <f t="shared" si="5"/>
        <v>0</v>
      </c>
      <c r="P11" s="88"/>
      <c r="Q11" s="89"/>
      <c r="R11" s="90"/>
      <c r="S11" s="91"/>
      <c r="T11" s="91"/>
      <c r="U11" s="91"/>
      <c r="V11" s="91"/>
      <c r="W11" s="100">
        <f>'EXPENDITURES (total year end)'!E11</f>
        <v>0</v>
      </c>
      <c r="X11" s="97">
        <f>'EXPENDITURES (total year end)'!H11</f>
        <v>0</v>
      </c>
      <c r="Y11" s="98" t="str">
        <f t="shared" si="6"/>
        <v>0%</v>
      </c>
      <c r="Z11" s="99">
        <f>'EXPENDITURES (total year end)'!I11</f>
        <v>0</v>
      </c>
      <c r="AA11" s="99">
        <f t="shared" si="7"/>
        <v>0</v>
      </c>
      <c r="AB11" s="99">
        <f>'EXPENDITURES (total year end)'!J11</f>
        <v>0</v>
      </c>
      <c r="AC11" s="99">
        <f t="shared" si="8"/>
        <v>0</v>
      </c>
      <c r="AD11" s="103">
        <f>'EXPENDITURES (total year end)'!F11</f>
        <v>0</v>
      </c>
      <c r="AE11" s="103">
        <f>'EXPENDITURES (total year end)'!H11</f>
        <v>0</v>
      </c>
      <c r="AF11" s="104" t="str">
        <f t="shared" si="9"/>
        <v>0%</v>
      </c>
      <c r="AG11" s="105">
        <f>'EXPENDITURES (total year end)'!I11</f>
        <v>0</v>
      </c>
      <c r="AH11" s="105">
        <f t="shared" si="10"/>
        <v>0</v>
      </c>
      <c r="AI11" s="105">
        <f>'EXPENDITURES (total year end)'!J11</f>
        <v>0</v>
      </c>
      <c r="AJ11" s="105">
        <f t="shared" si="11"/>
        <v>0</v>
      </c>
      <c r="AK11" s="49"/>
    </row>
    <row r="12" spans="1:42" x14ac:dyDescent="0.3">
      <c r="A12" s="53" t="s">
        <v>40</v>
      </c>
      <c r="B12" s="76">
        <f>'EXPENDITURES (total year end)'!B12</f>
        <v>0</v>
      </c>
      <c r="C12" s="76">
        <f>'EXPENDITURES (total year end)'!H12</f>
        <v>0</v>
      </c>
      <c r="D12" s="77" t="str">
        <f t="shared" si="0"/>
        <v>0%</v>
      </c>
      <c r="E12" s="78">
        <f>'EXPENDITURES (total year end)'!I12</f>
        <v>0</v>
      </c>
      <c r="F12" s="78">
        <f t="shared" si="1"/>
        <v>0</v>
      </c>
      <c r="G12" s="78">
        <f>'EXPENDITURES (total year end)'!J12</f>
        <v>0</v>
      </c>
      <c r="H12" s="78">
        <f t="shared" si="2"/>
        <v>0</v>
      </c>
      <c r="I12" s="83">
        <f>'EXPENDITURES (total year end)'!C12</f>
        <v>0</v>
      </c>
      <c r="J12" s="83">
        <f>'EXPENDITURES (total year end)'!H12</f>
        <v>0</v>
      </c>
      <c r="K12" s="84" t="str">
        <f t="shared" si="3"/>
        <v>0%</v>
      </c>
      <c r="L12" s="85">
        <f>'EXPENDITURES (total year end)'!I12</f>
        <v>0</v>
      </c>
      <c r="M12" s="85">
        <f t="shared" si="4"/>
        <v>0</v>
      </c>
      <c r="N12" s="85">
        <f>'EXPENDITURES (total year end)'!J12</f>
        <v>0</v>
      </c>
      <c r="O12" s="85">
        <f t="shared" si="5"/>
        <v>0</v>
      </c>
      <c r="P12" s="88"/>
      <c r="Q12" s="89"/>
      <c r="R12" s="90"/>
      <c r="S12" s="91"/>
      <c r="T12" s="91"/>
      <c r="U12" s="91"/>
      <c r="V12" s="91"/>
      <c r="W12" s="100">
        <f>'EXPENDITURES (total year end)'!E12</f>
        <v>0</v>
      </c>
      <c r="X12" s="97">
        <f>'EXPENDITURES (total year end)'!H12</f>
        <v>0</v>
      </c>
      <c r="Y12" s="98" t="str">
        <f t="shared" si="6"/>
        <v>0%</v>
      </c>
      <c r="Z12" s="99">
        <f>'EXPENDITURES (total year end)'!I12</f>
        <v>0</v>
      </c>
      <c r="AA12" s="99">
        <f t="shared" si="7"/>
        <v>0</v>
      </c>
      <c r="AB12" s="99">
        <f>'EXPENDITURES (total year end)'!J12</f>
        <v>0</v>
      </c>
      <c r="AC12" s="99">
        <f t="shared" si="8"/>
        <v>0</v>
      </c>
      <c r="AD12" s="103">
        <f>'EXPENDITURES (total year end)'!F12</f>
        <v>0</v>
      </c>
      <c r="AE12" s="103">
        <f>'EXPENDITURES (total year end)'!H12</f>
        <v>0</v>
      </c>
      <c r="AF12" s="104" t="str">
        <f t="shared" si="9"/>
        <v>0%</v>
      </c>
      <c r="AG12" s="105">
        <f>'EXPENDITURES (total year end)'!I12</f>
        <v>0</v>
      </c>
      <c r="AH12" s="105">
        <f t="shared" si="10"/>
        <v>0</v>
      </c>
      <c r="AI12" s="105">
        <f>'EXPENDITURES (total year end)'!J12</f>
        <v>0</v>
      </c>
      <c r="AJ12" s="105">
        <f t="shared" si="11"/>
        <v>0</v>
      </c>
      <c r="AK12" s="49"/>
    </row>
    <row r="13" spans="1:42" x14ac:dyDescent="0.3">
      <c r="A13" s="53" t="s">
        <v>41</v>
      </c>
      <c r="B13" s="76">
        <f>'EXPENDITURES (total year end)'!B13</f>
        <v>0</v>
      </c>
      <c r="C13" s="76">
        <f>'EXPENDITURES (total year end)'!H13</f>
        <v>0</v>
      </c>
      <c r="D13" s="77" t="str">
        <f t="shared" si="0"/>
        <v>0%</v>
      </c>
      <c r="E13" s="78">
        <f>'EXPENDITURES (total year end)'!I13</f>
        <v>0</v>
      </c>
      <c r="F13" s="78">
        <f t="shared" si="1"/>
        <v>0</v>
      </c>
      <c r="G13" s="78">
        <f>'EXPENDITURES (total year end)'!J13</f>
        <v>0</v>
      </c>
      <c r="H13" s="78">
        <f t="shared" si="2"/>
        <v>0</v>
      </c>
      <c r="I13" s="83">
        <f>'EXPENDITURES (total year end)'!C13</f>
        <v>0</v>
      </c>
      <c r="J13" s="83">
        <f>'EXPENDITURES (total year end)'!H13</f>
        <v>0</v>
      </c>
      <c r="K13" s="84" t="str">
        <f t="shared" si="3"/>
        <v>0%</v>
      </c>
      <c r="L13" s="85">
        <f>'EXPENDITURES (total year end)'!I13</f>
        <v>0</v>
      </c>
      <c r="M13" s="85">
        <f t="shared" si="4"/>
        <v>0</v>
      </c>
      <c r="N13" s="85">
        <f>'EXPENDITURES (total year end)'!J13</f>
        <v>0</v>
      </c>
      <c r="O13" s="85">
        <f t="shared" si="5"/>
        <v>0</v>
      </c>
      <c r="P13" s="88"/>
      <c r="Q13" s="89"/>
      <c r="R13" s="90"/>
      <c r="S13" s="91"/>
      <c r="T13" s="91"/>
      <c r="U13" s="91"/>
      <c r="V13" s="91"/>
      <c r="W13" s="100">
        <f>'EXPENDITURES (total year end)'!E13</f>
        <v>0</v>
      </c>
      <c r="X13" s="97">
        <f>'EXPENDITURES (total year end)'!H13</f>
        <v>0</v>
      </c>
      <c r="Y13" s="98" t="str">
        <f t="shared" si="6"/>
        <v>0%</v>
      </c>
      <c r="Z13" s="99">
        <f>'EXPENDITURES (total year end)'!I13</f>
        <v>0</v>
      </c>
      <c r="AA13" s="99">
        <f t="shared" si="7"/>
        <v>0</v>
      </c>
      <c r="AB13" s="99">
        <f>'EXPENDITURES (total year end)'!J13</f>
        <v>0</v>
      </c>
      <c r="AC13" s="99">
        <f t="shared" si="8"/>
        <v>0</v>
      </c>
      <c r="AD13" s="103">
        <f>'EXPENDITURES (total year end)'!F13</f>
        <v>0</v>
      </c>
      <c r="AE13" s="103">
        <f>'EXPENDITURES (total year end)'!H13</f>
        <v>0</v>
      </c>
      <c r="AF13" s="104" t="str">
        <f t="shared" si="9"/>
        <v>0%</v>
      </c>
      <c r="AG13" s="105">
        <f>'EXPENDITURES (total year end)'!I13</f>
        <v>0</v>
      </c>
      <c r="AH13" s="105">
        <f t="shared" si="10"/>
        <v>0</v>
      </c>
      <c r="AI13" s="105">
        <f>'EXPENDITURES (total year end)'!J13</f>
        <v>0</v>
      </c>
      <c r="AJ13" s="105">
        <f t="shared" si="11"/>
        <v>0</v>
      </c>
      <c r="AK13" s="49"/>
      <c r="AP13" s="50"/>
    </row>
    <row r="14" spans="1:42" x14ac:dyDescent="0.3">
      <c r="A14" s="53" t="s">
        <v>42</v>
      </c>
      <c r="B14" s="76">
        <f>'EXPENDITURES (total year end)'!B14</f>
        <v>0</v>
      </c>
      <c r="C14" s="76">
        <f>'EXPENDITURES (total year end)'!H14</f>
        <v>0</v>
      </c>
      <c r="D14" s="77" t="str">
        <f t="shared" si="0"/>
        <v>0%</v>
      </c>
      <c r="E14" s="78">
        <f>'EXPENDITURES (total year end)'!I14</f>
        <v>0</v>
      </c>
      <c r="F14" s="78">
        <f t="shared" si="1"/>
        <v>0</v>
      </c>
      <c r="G14" s="78">
        <f>'EXPENDITURES (total year end)'!J14</f>
        <v>0</v>
      </c>
      <c r="H14" s="78">
        <f t="shared" si="2"/>
        <v>0</v>
      </c>
      <c r="I14" s="83">
        <f>'EXPENDITURES (total year end)'!C14</f>
        <v>0</v>
      </c>
      <c r="J14" s="83">
        <f>'EXPENDITURES (total year end)'!H14</f>
        <v>0</v>
      </c>
      <c r="K14" s="84" t="str">
        <f t="shared" si="3"/>
        <v>0%</v>
      </c>
      <c r="L14" s="85">
        <f>'EXPENDITURES (total year end)'!I14</f>
        <v>0</v>
      </c>
      <c r="M14" s="85">
        <f t="shared" si="4"/>
        <v>0</v>
      </c>
      <c r="N14" s="85">
        <f>'EXPENDITURES (total year end)'!J14</f>
        <v>0</v>
      </c>
      <c r="O14" s="85">
        <f t="shared" si="5"/>
        <v>0</v>
      </c>
      <c r="P14" s="88"/>
      <c r="Q14" s="89"/>
      <c r="R14" s="90"/>
      <c r="S14" s="91"/>
      <c r="T14" s="91"/>
      <c r="U14" s="91"/>
      <c r="V14" s="91"/>
      <c r="W14" s="100">
        <f>'EXPENDITURES (total year end)'!E14</f>
        <v>0</v>
      </c>
      <c r="X14" s="97">
        <f>'EXPENDITURES (total year end)'!H14</f>
        <v>0</v>
      </c>
      <c r="Y14" s="98" t="str">
        <f t="shared" si="6"/>
        <v>0%</v>
      </c>
      <c r="Z14" s="99">
        <f>'EXPENDITURES (total year end)'!I14</f>
        <v>0</v>
      </c>
      <c r="AA14" s="99">
        <f t="shared" si="7"/>
        <v>0</v>
      </c>
      <c r="AB14" s="99">
        <f>'EXPENDITURES (total year end)'!J14</f>
        <v>0</v>
      </c>
      <c r="AC14" s="99">
        <f t="shared" si="8"/>
        <v>0</v>
      </c>
      <c r="AD14" s="103">
        <f>'EXPENDITURES (total year end)'!F14</f>
        <v>0</v>
      </c>
      <c r="AE14" s="103">
        <f>'EXPENDITURES (total year end)'!H14</f>
        <v>0</v>
      </c>
      <c r="AF14" s="104" t="str">
        <f t="shared" si="9"/>
        <v>0%</v>
      </c>
      <c r="AG14" s="105">
        <f>'EXPENDITURES (total year end)'!I14</f>
        <v>0</v>
      </c>
      <c r="AH14" s="105">
        <f t="shared" si="10"/>
        <v>0</v>
      </c>
      <c r="AI14" s="105">
        <f>'EXPENDITURES (total year end)'!J14</f>
        <v>0</v>
      </c>
      <c r="AJ14" s="105">
        <f t="shared" si="11"/>
        <v>0</v>
      </c>
      <c r="AK14" s="49"/>
    </row>
    <row r="15" spans="1:42" x14ac:dyDescent="0.3">
      <c r="A15" s="53" t="s">
        <v>43</v>
      </c>
      <c r="B15" s="76">
        <f>'EXPENDITURES (total year end)'!B15</f>
        <v>0</v>
      </c>
      <c r="C15" s="76">
        <f>'EXPENDITURES (total year end)'!H15</f>
        <v>0</v>
      </c>
      <c r="D15" s="77" t="str">
        <f t="shared" si="0"/>
        <v>0%</v>
      </c>
      <c r="E15" s="78">
        <f>'EXPENDITURES (total year end)'!I15</f>
        <v>0</v>
      </c>
      <c r="F15" s="78">
        <f t="shared" si="1"/>
        <v>0</v>
      </c>
      <c r="G15" s="78">
        <f>'EXPENDITURES (total year end)'!J15</f>
        <v>0</v>
      </c>
      <c r="H15" s="78">
        <f t="shared" si="2"/>
        <v>0</v>
      </c>
      <c r="I15" s="83">
        <f>'EXPENDITURES (total year end)'!C15</f>
        <v>0</v>
      </c>
      <c r="J15" s="83">
        <f>'EXPENDITURES (total year end)'!H15</f>
        <v>0</v>
      </c>
      <c r="K15" s="84" t="str">
        <f t="shared" si="3"/>
        <v>0%</v>
      </c>
      <c r="L15" s="85">
        <f>'EXPENDITURES (total year end)'!I15</f>
        <v>0</v>
      </c>
      <c r="M15" s="85">
        <f t="shared" si="4"/>
        <v>0</v>
      </c>
      <c r="N15" s="85">
        <f>'EXPENDITURES (total year end)'!J15</f>
        <v>0</v>
      </c>
      <c r="O15" s="85">
        <f t="shared" si="5"/>
        <v>0</v>
      </c>
      <c r="P15" s="88"/>
      <c r="Q15" s="89"/>
      <c r="R15" s="90"/>
      <c r="S15" s="91"/>
      <c r="T15" s="91"/>
      <c r="U15" s="91"/>
      <c r="V15" s="91"/>
      <c r="W15" s="100">
        <f>'EXPENDITURES (total year end)'!E15</f>
        <v>0</v>
      </c>
      <c r="X15" s="97">
        <f>'EXPENDITURES (total year end)'!H15</f>
        <v>0</v>
      </c>
      <c r="Y15" s="98" t="str">
        <f t="shared" si="6"/>
        <v>0%</v>
      </c>
      <c r="Z15" s="99">
        <f>'EXPENDITURES (total year end)'!I15</f>
        <v>0</v>
      </c>
      <c r="AA15" s="99">
        <f t="shared" si="7"/>
        <v>0</v>
      </c>
      <c r="AB15" s="99">
        <f>'EXPENDITURES (total year end)'!J15</f>
        <v>0</v>
      </c>
      <c r="AC15" s="99">
        <f t="shared" si="8"/>
        <v>0</v>
      </c>
      <c r="AD15" s="103">
        <f>'EXPENDITURES (total year end)'!F15</f>
        <v>0</v>
      </c>
      <c r="AE15" s="103">
        <f>'EXPENDITURES (total year end)'!H15</f>
        <v>0</v>
      </c>
      <c r="AF15" s="104" t="str">
        <f t="shared" si="9"/>
        <v>0%</v>
      </c>
      <c r="AG15" s="105">
        <f>'EXPENDITURES (total year end)'!I15</f>
        <v>0</v>
      </c>
      <c r="AH15" s="105">
        <f t="shared" si="10"/>
        <v>0</v>
      </c>
      <c r="AI15" s="105">
        <f>'EXPENDITURES (total year end)'!J15</f>
        <v>0</v>
      </c>
      <c r="AJ15" s="105">
        <f t="shared" si="11"/>
        <v>0</v>
      </c>
      <c r="AK15" s="49"/>
    </row>
    <row r="16" spans="1:42" x14ac:dyDescent="0.3">
      <c r="A16" s="53" t="s">
        <v>82</v>
      </c>
      <c r="B16" s="76">
        <f>'EXPENDITURES (total year end)'!B16</f>
        <v>0</v>
      </c>
      <c r="C16" s="76">
        <f>'EXPENDITURES (total year end)'!H16</f>
        <v>0</v>
      </c>
      <c r="D16" s="77" t="str">
        <f t="shared" si="0"/>
        <v>0%</v>
      </c>
      <c r="E16" s="78">
        <f>'EXPENDITURES (total year end)'!I16</f>
        <v>0</v>
      </c>
      <c r="F16" s="78">
        <f t="shared" si="1"/>
        <v>0</v>
      </c>
      <c r="G16" s="78">
        <f>'EXPENDITURES (total year end)'!J16</f>
        <v>0</v>
      </c>
      <c r="H16" s="78">
        <f t="shared" si="2"/>
        <v>0</v>
      </c>
      <c r="I16" s="83">
        <f>'EXPENDITURES (total year end)'!C16</f>
        <v>0</v>
      </c>
      <c r="J16" s="83">
        <f>'EXPENDITURES (total year end)'!H16</f>
        <v>0</v>
      </c>
      <c r="K16" s="84" t="str">
        <f t="shared" si="3"/>
        <v>0%</v>
      </c>
      <c r="L16" s="85">
        <f>'EXPENDITURES (total year end)'!I16</f>
        <v>0</v>
      </c>
      <c r="M16" s="85">
        <f t="shared" si="4"/>
        <v>0</v>
      </c>
      <c r="N16" s="85">
        <f>'EXPENDITURES (total year end)'!J16</f>
        <v>0</v>
      </c>
      <c r="O16" s="85">
        <f t="shared" si="5"/>
        <v>0</v>
      </c>
      <c r="P16" s="88"/>
      <c r="Q16" s="89"/>
      <c r="R16" s="90"/>
      <c r="S16" s="91"/>
      <c r="T16" s="91"/>
      <c r="U16" s="91"/>
      <c r="V16" s="91"/>
      <c r="W16" s="100">
        <f>'EXPENDITURES (total year end)'!E16</f>
        <v>0</v>
      </c>
      <c r="X16" s="97">
        <f>'EXPENDITURES (total year end)'!H16</f>
        <v>0</v>
      </c>
      <c r="Y16" s="98" t="str">
        <f t="shared" si="6"/>
        <v>0%</v>
      </c>
      <c r="Z16" s="99">
        <f>'EXPENDITURES (total year end)'!I16</f>
        <v>0</v>
      </c>
      <c r="AA16" s="99">
        <f t="shared" si="7"/>
        <v>0</v>
      </c>
      <c r="AB16" s="99">
        <f>'EXPENDITURES (total year end)'!J16</f>
        <v>0</v>
      </c>
      <c r="AC16" s="99">
        <f t="shared" si="8"/>
        <v>0</v>
      </c>
      <c r="AD16" s="103">
        <f>'EXPENDITURES (total year end)'!F16</f>
        <v>0</v>
      </c>
      <c r="AE16" s="103">
        <f>'EXPENDITURES (total year end)'!H16</f>
        <v>0</v>
      </c>
      <c r="AF16" s="104" t="str">
        <f t="shared" si="9"/>
        <v>0%</v>
      </c>
      <c r="AG16" s="105">
        <f>'EXPENDITURES (total year end)'!I16</f>
        <v>0</v>
      </c>
      <c r="AH16" s="105">
        <f t="shared" si="10"/>
        <v>0</v>
      </c>
      <c r="AI16" s="105">
        <f>'EXPENDITURES (total year end)'!J16</f>
        <v>0</v>
      </c>
      <c r="AJ16" s="105">
        <f t="shared" si="11"/>
        <v>0</v>
      </c>
      <c r="AK16" s="49"/>
    </row>
    <row r="17" spans="1:37" x14ac:dyDescent="0.3">
      <c r="A17" s="239"/>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49"/>
    </row>
    <row r="18" spans="1:37" x14ac:dyDescent="0.3">
      <c r="A18" s="53" t="s">
        <v>44</v>
      </c>
      <c r="B18" s="79">
        <f>'EXPENDITURES (total year end)'!B18</f>
        <v>0</v>
      </c>
      <c r="C18" s="79">
        <f>'EXPENDITURES (total year end)'!H18</f>
        <v>0</v>
      </c>
      <c r="D18" s="80" t="str">
        <f>IFERROR(B18/C18,"0%")</f>
        <v>0%</v>
      </c>
      <c r="E18" s="78">
        <f>'EXPENDITURES (total year end)'!I18</f>
        <v>0</v>
      </c>
      <c r="F18" s="78">
        <f>ROUND(E18*D18,0)</f>
        <v>0</v>
      </c>
      <c r="G18" s="78">
        <f>'EXPENDITURES (total year end)'!J18</f>
        <v>0</v>
      </c>
      <c r="H18" s="78">
        <f>ROUND(G18*D18,0)</f>
        <v>0</v>
      </c>
      <c r="I18" s="86">
        <f>'EXPENDITURES (total year end)'!C18</f>
        <v>0</v>
      </c>
      <c r="J18" s="86">
        <f>'EXPENDITURES (total year end)'!H18</f>
        <v>0</v>
      </c>
      <c r="K18" s="87" t="str">
        <f>IFERROR(I18/J18,"0%")</f>
        <v>0%</v>
      </c>
      <c r="L18" s="85">
        <f>'EXPENDITURES (total year end)'!I18</f>
        <v>0</v>
      </c>
      <c r="M18" s="85">
        <f>ROUND(K18*L18,0)</f>
        <v>0</v>
      </c>
      <c r="N18" s="85">
        <f>'EXPENDITURES (total year end)'!J18</f>
        <v>0</v>
      </c>
      <c r="O18" s="85">
        <f>ROUND(N18*K18,0)</f>
        <v>0</v>
      </c>
      <c r="P18" s="88"/>
      <c r="Q18" s="88"/>
      <c r="R18" s="92"/>
      <c r="S18" s="91"/>
      <c r="T18" s="91"/>
      <c r="U18" s="91"/>
      <c r="V18" s="91"/>
      <c r="W18" s="100">
        <f>'EXPENDITURES (total year end)'!E18</f>
        <v>0</v>
      </c>
      <c r="X18" s="100">
        <f>'EXPENDITURES (total year end)'!H18</f>
        <v>0</v>
      </c>
      <c r="Y18" s="101" t="str">
        <f>IFERROR(W18/X18,"0%")</f>
        <v>0%</v>
      </c>
      <c r="Z18" s="99">
        <f>'EXPENDITURES (total year end)'!I18</f>
        <v>0</v>
      </c>
      <c r="AA18" s="99">
        <f>ROUND(Y18*Z18,0)</f>
        <v>0</v>
      </c>
      <c r="AB18" s="99">
        <f>'EXPENDITURES (total year end)'!J18</f>
        <v>0</v>
      </c>
      <c r="AC18" s="99">
        <f>ROUND(AB18*Y18,0)</f>
        <v>0</v>
      </c>
      <c r="AD18" s="103">
        <f>'EXPENDITURES (total year end)'!F18</f>
        <v>0</v>
      </c>
      <c r="AE18" s="103">
        <f>'EXPENDITURES (total year end)'!H18</f>
        <v>0</v>
      </c>
      <c r="AF18" s="106" t="str">
        <f>IFERROR(AD18/AE18,"0%")</f>
        <v>0%</v>
      </c>
      <c r="AG18" s="105">
        <f>'EXPENDITURES (total year end)'!I18</f>
        <v>0</v>
      </c>
      <c r="AH18" s="105">
        <f>ROUND(AF18*AG18,0)</f>
        <v>0</v>
      </c>
      <c r="AI18" s="105">
        <f>'EXPENDITURES (total year end)'!J18</f>
        <v>0</v>
      </c>
      <c r="AJ18" s="105">
        <f>ROUND(AI18*AF18,0)</f>
        <v>0</v>
      </c>
      <c r="AK18" s="49"/>
    </row>
    <row r="19" spans="1:37" x14ac:dyDescent="0.3">
      <c r="A19" s="53" t="s">
        <v>85</v>
      </c>
      <c r="B19" s="79">
        <f>'EXPENDITURES (total year end)'!B19</f>
        <v>0</v>
      </c>
      <c r="C19" s="79">
        <f>'EXPENDITURES (total year end)'!H19</f>
        <v>0</v>
      </c>
      <c r="D19" s="80" t="str">
        <f t="shared" ref="D19:D30" si="12">IFERROR(B19/C19,"0%")</f>
        <v>0%</v>
      </c>
      <c r="E19" s="78">
        <f>'EXPENDITURES (total year end)'!I19</f>
        <v>0</v>
      </c>
      <c r="F19" s="78">
        <f t="shared" ref="F19:F30" si="13">ROUND(E19*D19,0)</f>
        <v>0</v>
      </c>
      <c r="G19" s="78">
        <f>'EXPENDITURES (total year end)'!J19</f>
        <v>0</v>
      </c>
      <c r="H19" s="78">
        <f t="shared" ref="H19:H30" si="14">ROUND(G19*D19,0)</f>
        <v>0</v>
      </c>
      <c r="I19" s="86">
        <f>'EXPENDITURES (total year end)'!C19</f>
        <v>0</v>
      </c>
      <c r="J19" s="86">
        <f>'EXPENDITURES (total year end)'!H19</f>
        <v>0</v>
      </c>
      <c r="K19" s="87" t="str">
        <f t="shared" ref="K19:K30" si="15">IFERROR(I19/J19,"0%")</f>
        <v>0%</v>
      </c>
      <c r="L19" s="85">
        <f>'EXPENDITURES (total year end)'!I19</f>
        <v>0</v>
      </c>
      <c r="M19" s="85">
        <f t="shared" ref="M19:M30" si="16">ROUND(K19*L19,0)</f>
        <v>0</v>
      </c>
      <c r="N19" s="85">
        <f>'EXPENDITURES (total year end)'!J19</f>
        <v>0</v>
      </c>
      <c r="O19" s="85">
        <f t="shared" ref="O19:O30" si="17">ROUND(N19*K19,0)</f>
        <v>0</v>
      </c>
      <c r="P19" s="88"/>
      <c r="Q19" s="88"/>
      <c r="R19" s="92"/>
      <c r="S19" s="91"/>
      <c r="T19" s="91"/>
      <c r="U19" s="91"/>
      <c r="V19" s="91"/>
      <c r="W19" s="100">
        <f>'EXPENDITURES (total year end)'!E19</f>
        <v>0</v>
      </c>
      <c r="X19" s="100">
        <f>'EXPENDITURES (total year end)'!H19</f>
        <v>0</v>
      </c>
      <c r="Y19" s="101" t="str">
        <f t="shared" ref="Y19:Y30" si="18">IFERROR(W19/X19,"0%")</f>
        <v>0%</v>
      </c>
      <c r="Z19" s="99">
        <f>'EXPENDITURES (total year end)'!I19</f>
        <v>0</v>
      </c>
      <c r="AA19" s="99">
        <f t="shared" ref="AA19:AA29" si="19">ROUND(Y19*Z19,0)</f>
        <v>0</v>
      </c>
      <c r="AB19" s="99">
        <f>'EXPENDITURES (total year end)'!J19</f>
        <v>0</v>
      </c>
      <c r="AC19" s="99">
        <f t="shared" ref="AC19:AC30" si="20">ROUND(AB19*Y19,0)</f>
        <v>0</v>
      </c>
      <c r="AD19" s="103">
        <f>'EXPENDITURES (total year end)'!F19</f>
        <v>0</v>
      </c>
      <c r="AE19" s="103">
        <f>'EXPENDITURES (total year end)'!H19</f>
        <v>0</v>
      </c>
      <c r="AF19" s="106" t="str">
        <f t="shared" ref="AF19:AF30" si="21">IFERROR(AD19/AE19,"0%")</f>
        <v>0%</v>
      </c>
      <c r="AG19" s="105">
        <f>'EXPENDITURES (total year end)'!I19</f>
        <v>0</v>
      </c>
      <c r="AH19" s="105">
        <f t="shared" ref="AH19:AH30" si="22">ROUND(AF19*AG19,0)</f>
        <v>0</v>
      </c>
      <c r="AI19" s="105">
        <f>'EXPENDITURES (total year end)'!J19</f>
        <v>0</v>
      </c>
      <c r="AJ19" s="105">
        <f t="shared" ref="AJ19:AJ30" si="23">ROUND(AI19*AF19,0)</f>
        <v>0</v>
      </c>
      <c r="AK19" s="49"/>
    </row>
    <row r="20" spans="1:37" x14ac:dyDescent="0.3">
      <c r="A20" s="53" t="s">
        <v>45</v>
      </c>
      <c r="B20" s="79">
        <f>'EXPENDITURES (total year end)'!B20</f>
        <v>0</v>
      </c>
      <c r="C20" s="79">
        <f>'EXPENDITURES (total year end)'!H20</f>
        <v>0</v>
      </c>
      <c r="D20" s="80" t="str">
        <f t="shared" si="12"/>
        <v>0%</v>
      </c>
      <c r="E20" s="78">
        <f>'EXPENDITURES (total year end)'!I20</f>
        <v>0</v>
      </c>
      <c r="F20" s="78">
        <f t="shared" si="13"/>
        <v>0</v>
      </c>
      <c r="G20" s="78">
        <f>'EXPENDITURES (total year end)'!J20</f>
        <v>0</v>
      </c>
      <c r="H20" s="78">
        <f t="shared" si="14"/>
        <v>0</v>
      </c>
      <c r="I20" s="86">
        <f>'EXPENDITURES (total year end)'!C20</f>
        <v>0</v>
      </c>
      <c r="J20" s="86">
        <f>'EXPENDITURES (total year end)'!H20</f>
        <v>0</v>
      </c>
      <c r="K20" s="87" t="str">
        <f t="shared" si="15"/>
        <v>0%</v>
      </c>
      <c r="L20" s="85">
        <f>'EXPENDITURES (total year end)'!I20</f>
        <v>0</v>
      </c>
      <c r="M20" s="85">
        <f t="shared" si="16"/>
        <v>0</v>
      </c>
      <c r="N20" s="85">
        <f>'EXPENDITURES (total year end)'!J20</f>
        <v>0</v>
      </c>
      <c r="O20" s="85">
        <f t="shared" si="17"/>
        <v>0</v>
      </c>
      <c r="P20" s="88"/>
      <c r="Q20" s="88"/>
      <c r="R20" s="92"/>
      <c r="S20" s="91"/>
      <c r="T20" s="91"/>
      <c r="U20" s="91"/>
      <c r="V20" s="91"/>
      <c r="W20" s="100">
        <f>'EXPENDITURES (total year end)'!E20</f>
        <v>0</v>
      </c>
      <c r="X20" s="100">
        <f>'EXPENDITURES (total year end)'!H20</f>
        <v>0</v>
      </c>
      <c r="Y20" s="101" t="str">
        <f t="shared" si="18"/>
        <v>0%</v>
      </c>
      <c r="Z20" s="99">
        <f>'EXPENDITURES (total year end)'!I20</f>
        <v>0</v>
      </c>
      <c r="AA20" s="99">
        <f t="shared" si="19"/>
        <v>0</v>
      </c>
      <c r="AB20" s="99">
        <f>'EXPENDITURES (total year end)'!J20</f>
        <v>0</v>
      </c>
      <c r="AC20" s="99">
        <f t="shared" si="20"/>
        <v>0</v>
      </c>
      <c r="AD20" s="103">
        <f>'EXPENDITURES (total year end)'!F20</f>
        <v>0</v>
      </c>
      <c r="AE20" s="103">
        <f>'EXPENDITURES (total year end)'!H20</f>
        <v>0</v>
      </c>
      <c r="AF20" s="106" t="str">
        <f t="shared" si="21"/>
        <v>0%</v>
      </c>
      <c r="AG20" s="105">
        <f>'EXPENDITURES (total year end)'!I20</f>
        <v>0</v>
      </c>
      <c r="AH20" s="105">
        <f t="shared" si="22"/>
        <v>0</v>
      </c>
      <c r="AI20" s="105">
        <f>'EXPENDITURES (total year end)'!J20</f>
        <v>0</v>
      </c>
      <c r="AJ20" s="105">
        <f t="shared" si="23"/>
        <v>0</v>
      </c>
      <c r="AK20" s="49"/>
    </row>
    <row r="21" spans="1:37" x14ac:dyDescent="0.3">
      <c r="A21" s="53" t="s">
        <v>46</v>
      </c>
      <c r="B21" s="79">
        <f>'EXPENDITURES (total year end)'!B21</f>
        <v>0</v>
      </c>
      <c r="C21" s="79">
        <f>'EXPENDITURES (total year end)'!H21</f>
        <v>0</v>
      </c>
      <c r="D21" s="80" t="str">
        <f t="shared" si="12"/>
        <v>0%</v>
      </c>
      <c r="E21" s="78">
        <f>'EXPENDITURES (total year end)'!I21</f>
        <v>0</v>
      </c>
      <c r="F21" s="78">
        <f t="shared" si="13"/>
        <v>0</v>
      </c>
      <c r="G21" s="78">
        <f>'EXPENDITURES (total year end)'!J21</f>
        <v>0</v>
      </c>
      <c r="H21" s="78">
        <f t="shared" si="14"/>
        <v>0</v>
      </c>
      <c r="I21" s="86">
        <f>'EXPENDITURES (total year end)'!C21</f>
        <v>0</v>
      </c>
      <c r="J21" s="86">
        <f>'EXPENDITURES (total year end)'!H21</f>
        <v>0</v>
      </c>
      <c r="K21" s="87" t="str">
        <f t="shared" si="15"/>
        <v>0%</v>
      </c>
      <c r="L21" s="85">
        <f>'EXPENDITURES (total year end)'!I21</f>
        <v>0</v>
      </c>
      <c r="M21" s="85">
        <f t="shared" si="16"/>
        <v>0</v>
      </c>
      <c r="N21" s="85">
        <f>'EXPENDITURES (total year end)'!J21</f>
        <v>0</v>
      </c>
      <c r="O21" s="85">
        <f t="shared" si="17"/>
        <v>0</v>
      </c>
      <c r="P21" s="88"/>
      <c r="Q21" s="88"/>
      <c r="R21" s="92"/>
      <c r="S21" s="91"/>
      <c r="T21" s="91"/>
      <c r="U21" s="91"/>
      <c r="V21" s="91"/>
      <c r="W21" s="100">
        <f>'EXPENDITURES (total year end)'!E21</f>
        <v>0</v>
      </c>
      <c r="X21" s="100">
        <f>'EXPENDITURES (total year end)'!H21</f>
        <v>0</v>
      </c>
      <c r="Y21" s="101" t="str">
        <f t="shared" si="18"/>
        <v>0%</v>
      </c>
      <c r="Z21" s="99">
        <f>'EXPENDITURES (total year end)'!I21</f>
        <v>0</v>
      </c>
      <c r="AA21" s="99">
        <f t="shared" si="19"/>
        <v>0</v>
      </c>
      <c r="AB21" s="99">
        <f>'EXPENDITURES (total year end)'!J21</f>
        <v>0</v>
      </c>
      <c r="AC21" s="99">
        <f t="shared" si="20"/>
        <v>0</v>
      </c>
      <c r="AD21" s="103">
        <f>'EXPENDITURES (total year end)'!F21</f>
        <v>0</v>
      </c>
      <c r="AE21" s="103">
        <f>'EXPENDITURES (total year end)'!H21</f>
        <v>0</v>
      </c>
      <c r="AF21" s="106" t="str">
        <f t="shared" si="21"/>
        <v>0%</v>
      </c>
      <c r="AG21" s="105">
        <f>'EXPENDITURES (total year end)'!I21</f>
        <v>0</v>
      </c>
      <c r="AH21" s="105">
        <f t="shared" si="22"/>
        <v>0</v>
      </c>
      <c r="AI21" s="105">
        <f>'EXPENDITURES (total year end)'!J21</f>
        <v>0</v>
      </c>
      <c r="AJ21" s="105">
        <f t="shared" si="23"/>
        <v>0</v>
      </c>
      <c r="AK21" s="49"/>
    </row>
    <row r="22" spans="1:37" x14ac:dyDescent="0.3">
      <c r="A22" s="53" t="s">
        <v>47</v>
      </c>
      <c r="B22" s="79">
        <f>'EXPENDITURES (total year end)'!B22</f>
        <v>0</v>
      </c>
      <c r="C22" s="79">
        <f>'EXPENDITURES (total year end)'!H22</f>
        <v>0</v>
      </c>
      <c r="D22" s="80" t="str">
        <f t="shared" si="12"/>
        <v>0%</v>
      </c>
      <c r="E22" s="78">
        <f>'EXPENDITURES (total year end)'!I22</f>
        <v>0</v>
      </c>
      <c r="F22" s="78">
        <f t="shared" si="13"/>
        <v>0</v>
      </c>
      <c r="G22" s="78">
        <f>'EXPENDITURES (total year end)'!J22</f>
        <v>0</v>
      </c>
      <c r="H22" s="78">
        <f t="shared" si="14"/>
        <v>0</v>
      </c>
      <c r="I22" s="86">
        <f>'EXPENDITURES (total year end)'!C22</f>
        <v>0</v>
      </c>
      <c r="J22" s="86">
        <f>'EXPENDITURES (total year end)'!H22</f>
        <v>0</v>
      </c>
      <c r="K22" s="87" t="str">
        <f t="shared" si="15"/>
        <v>0%</v>
      </c>
      <c r="L22" s="85">
        <f>'EXPENDITURES (total year end)'!I22</f>
        <v>0</v>
      </c>
      <c r="M22" s="85">
        <f t="shared" si="16"/>
        <v>0</v>
      </c>
      <c r="N22" s="85">
        <f>'EXPENDITURES (total year end)'!J22</f>
        <v>0</v>
      </c>
      <c r="O22" s="85">
        <f t="shared" si="17"/>
        <v>0</v>
      </c>
      <c r="P22" s="88"/>
      <c r="Q22" s="88"/>
      <c r="R22" s="92"/>
      <c r="S22" s="91"/>
      <c r="T22" s="91"/>
      <c r="U22" s="91"/>
      <c r="V22" s="91"/>
      <c r="W22" s="100">
        <f>'EXPENDITURES (total year end)'!E22</f>
        <v>0</v>
      </c>
      <c r="X22" s="100">
        <f>'EXPENDITURES (total year end)'!H22</f>
        <v>0</v>
      </c>
      <c r="Y22" s="101" t="str">
        <f t="shared" si="18"/>
        <v>0%</v>
      </c>
      <c r="Z22" s="99">
        <f>'EXPENDITURES (total year end)'!I22</f>
        <v>0</v>
      </c>
      <c r="AA22" s="99">
        <f t="shared" si="19"/>
        <v>0</v>
      </c>
      <c r="AB22" s="99">
        <f>'EXPENDITURES (total year end)'!J22</f>
        <v>0</v>
      </c>
      <c r="AC22" s="99">
        <f t="shared" si="20"/>
        <v>0</v>
      </c>
      <c r="AD22" s="103">
        <f>'EXPENDITURES (total year end)'!F22</f>
        <v>0</v>
      </c>
      <c r="AE22" s="103">
        <f>'EXPENDITURES (total year end)'!H22</f>
        <v>0</v>
      </c>
      <c r="AF22" s="106" t="str">
        <f t="shared" si="21"/>
        <v>0%</v>
      </c>
      <c r="AG22" s="105">
        <f>'EXPENDITURES (total year end)'!I22</f>
        <v>0</v>
      </c>
      <c r="AH22" s="105">
        <f t="shared" si="22"/>
        <v>0</v>
      </c>
      <c r="AI22" s="105">
        <f>'EXPENDITURES (total year end)'!J22</f>
        <v>0</v>
      </c>
      <c r="AJ22" s="105">
        <f t="shared" si="23"/>
        <v>0</v>
      </c>
      <c r="AK22" s="49"/>
    </row>
    <row r="23" spans="1:37" x14ac:dyDescent="0.3">
      <c r="A23" s="53" t="s">
        <v>48</v>
      </c>
      <c r="B23" s="79">
        <f>'EXPENDITURES (total year end)'!B23</f>
        <v>0</v>
      </c>
      <c r="C23" s="79">
        <f>'EXPENDITURES (total year end)'!H23</f>
        <v>0</v>
      </c>
      <c r="D23" s="80" t="str">
        <f t="shared" si="12"/>
        <v>0%</v>
      </c>
      <c r="E23" s="78">
        <f>'EXPENDITURES (total year end)'!I23</f>
        <v>0</v>
      </c>
      <c r="F23" s="78">
        <f t="shared" si="13"/>
        <v>0</v>
      </c>
      <c r="G23" s="78">
        <f>'EXPENDITURES (total year end)'!J23</f>
        <v>0</v>
      </c>
      <c r="H23" s="78">
        <f t="shared" si="14"/>
        <v>0</v>
      </c>
      <c r="I23" s="86">
        <f>'EXPENDITURES (total year end)'!C23</f>
        <v>0</v>
      </c>
      <c r="J23" s="86">
        <f>'EXPENDITURES (total year end)'!H23</f>
        <v>0</v>
      </c>
      <c r="K23" s="87" t="str">
        <f t="shared" si="15"/>
        <v>0%</v>
      </c>
      <c r="L23" s="85">
        <f>'EXPENDITURES (total year end)'!I23</f>
        <v>0</v>
      </c>
      <c r="M23" s="85">
        <f t="shared" si="16"/>
        <v>0</v>
      </c>
      <c r="N23" s="85">
        <f>'EXPENDITURES (total year end)'!J23</f>
        <v>0</v>
      </c>
      <c r="O23" s="85">
        <f t="shared" si="17"/>
        <v>0</v>
      </c>
      <c r="P23" s="88"/>
      <c r="Q23" s="88"/>
      <c r="R23" s="92"/>
      <c r="S23" s="91"/>
      <c r="T23" s="91"/>
      <c r="U23" s="91"/>
      <c r="V23" s="91"/>
      <c r="W23" s="100">
        <f>'EXPENDITURES (total year end)'!E23</f>
        <v>0</v>
      </c>
      <c r="X23" s="100">
        <f>'EXPENDITURES (total year end)'!H23</f>
        <v>0</v>
      </c>
      <c r="Y23" s="101" t="str">
        <f t="shared" si="18"/>
        <v>0%</v>
      </c>
      <c r="Z23" s="99">
        <f>'EXPENDITURES (total year end)'!I23</f>
        <v>0</v>
      </c>
      <c r="AA23" s="99">
        <f t="shared" si="19"/>
        <v>0</v>
      </c>
      <c r="AB23" s="99">
        <f>'EXPENDITURES (total year end)'!J23</f>
        <v>0</v>
      </c>
      <c r="AC23" s="99">
        <f t="shared" si="20"/>
        <v>0</v>
      </c>
      <c r="AD23" s="103">
        <f>'EXPENDITURES (total year end)'!F23</f>
        <v>0</v>
      </c>
      <c r="AE23" s="103">
        <f>'EXPENDITURES (total year end)'!H23</f>
        <v>0</v>
      </c>
      <c r="AF23" s="106" t="str">
        <f t="shared" si="21"/>
        <v>0%</v>
      </c>
      <c r="AG23" s="105">
        <f>'EXPENDITURES (total year end)'!I23</f>
        <v>0</v>
      </c>
      <c r="AH23" s="105">
        <f t="shared" si="22"/>
        <v>0</v>
      </c>
      <c r="AI23" s="105">
        <f>'EXPENDITURES (total year end)'!J23</f>
        <v>0</v>
      </c>
      <c r="AJ23" s="105">
        <f t="shared" si="23"/>
        <v>0</v>
      </c>
      <c r="AK23" s="49"/>
    </row>
    <row r="24" spans="1:37" x14ac:dyDescent="0.3">
      <c r="A24" s="53" t="s">
        <v>49</v>
      </c>
      <c r="B24" s="79">
        <f>'EXPENDITURES (total year end)'!B24</f>
        <v>0</v>
      </c>
      <c r="C24" s="79">
        <f>'EXPENDITURES (total year end)'!H24</f>
        <v>0</v>
      </c>
      <c r="D24" s="80" t="str">
        <f t="shared" si="12"/>
        <v>0%</v>
      </c>
      <c r="E24" s="78">
        <f>'EXPENDITURES (total year end)'!I24</f>
        <v>0</v>
      </c>
      <c r="F24" s="78">
        <f t="shared" si="13"/>
        <v>0</v>
      </c>
      <c r="G24" s="78">
        <f>'EXPENDITURES (total year end)'!J24</f>
        <v>0</v>
      </c>
      <c r="H24" s="78">
        <f t="shared" si="14"/>
        <v>0</v>
      </c>
      <c r="I24" s="86">
        <f>'EXPENDITURES (total year end)'!C24</f>
        <v>0</v>
      </c>
      <c r="J24" s="86">
        <f>'EXPENDITURES (total year end)'!H24</f>
        <v>0</v>
      </c>
      <c r="K24" s="87" t="str">
        <f t="shared" si="15"/>
        <v>0%</v>
      </c>
      <c r="L24" s="85">
        <f>'EXPENDITURES (total year end)'!I24</f>
        <v>0</v>
      </c>
      <c r="M24" s="85">
        <f t="shared" si="16"/>
        <v>0</v>
      </c>
      <c r="N24" s="85">
        <f>'EXPENDITURES (total year end)'!J24</f>
        <v>0</v>
      </c>
      <c r="O24" s="85">
        <f t="shared" si="17"/>
        <v>0</v>
      </c>
      <c r="P24" s="88"/>
      <c r="Q24" s="88"/>
      <c r="R24" s="92"/>
      <c r="S24" s="91"/>
      <c r="T24" s="91"/>
      <c r="U24" s="91"/>
      <c r="V24" s="91"/>
      <c r="W24" s="100">
        <f>'EXPENDITURES (total year end)'!E24</f>
        <v>0</v>
      </c>
      <c r="X24" s="100">
        <f>'EXPENDITURES (total year end)'!H24</f>
        <v>0</v>
      </c>
      <c r="Y24" s="101" t="str">
        <f t="shared" si="18"/>
        <v>0%</v>
      </c>
      <c r="Z24" s="99">
        <f>'EXPENDITURES (total year end)'!I24</f>
        <v>0</v>
      </c>
      <c r="AA24" s="99">
        <f t="shared" si="19"/>
        <v>0</v>
      </c>
      <c r="AB24" s="99">
        <f>'EXPENDITURES (total year end)'!J24</f>
        <v>0</v>
      </c>
      <c r="AC24" s="99">
        <f t="shared" si="20"/>
        <v>0</v>
      </c>
      <c r="AD24" s="103">
        <f>'EXPENDITURES (total year end)'!F24</f>
        <v>0</v>
      </c>
      <c r="AE24" s="103">
        <f>'EXPENDITURES (total year end)'!H24</f>
        <v>0</v>
      </c>
      <c r="AF24" s="106" t="str">
        <f t="shared" si="21"/>
        <v>0%</v>
      </c>
      <c r="AG24" s="105">
        <f>'EXPENDITURES (total year end)'!I24</f>
        <v>0</v>
      </c>
      <c r="AH24" s="105">
        <f t="shared" si="22"/>
        <v>0</v>
      </c>
      <c r="AI24" s="105">
        <f>'EXPENDITURES (total year end)'!J24</f>
        <v>0</v>
      </c>
      <c r="AJ24" s="105">
        <f t="shared" si="23"/>
        <v>0</v>
      </c>
      <c r="AK24" s="49"/>
    </row>
    <row r="25" spans="1:37" x14ac:dyDescent="0.3">
      <c r="A25" s="53" t="s">
        <v>61</v>
      </c>
      <c r="B25" s="79">
        <f>'EXPENDITURES (total year end)'!B25</f>
        <v>0</v>
      </c>
      <c r="C25" s="79">
        <f>'EXPENDITURES (total year end)'!H25</f>
        <v>0</v>
      </c>
      <c r="D25" s="80" t="str">
        <f t="shared" si="12"/>
        <v>0%</v>
      </c>
      <c r="E25" s="78">
        <f>'EXPENDITURES (total year end)'!I25</f>
        <v>0</v>
      </c>
      <c r="F25" s="78">
        <f t="shared" si="13"/>
        <v>0</v>
      </c>
      <c r="G25" s="78">
        <f>'EXPENDITURES (total year end)'!J25</f>
        <v>0</v>
      </c>
      <c r="H25" s="78">
        <f t="shared" si="14"/>
        <v>0</v>
      </c>
      <c r="I25" s="86">
        <f>'EXPENDITURES (total year end)'!C25</f>
        <v>0</v>
      </c>
      <c r="J25" s="86">
        <f>'EXPENDITURES (total year end)'!H25</f>
        <v>0</v>
      </c>
      <c r="K25" s="87" t="str">
        <f t="shared" si="15"/>
        <v>0%</v>
      </c>
      <c r="L25" s="85">
        <f>'EXPENDITURES (total year end)'!I25</f>
        <v>0</v>
      </c>
      <c r="M25" s="85">
        <f t="shared" si="16"/>
        <v>0</v>
      </c>
      <c r="N25" s="85">
        <f>'EXPENDITURES (total year end)'!J25</f>
        <v>0</v>
      </c>
      <c r="O25" s="85">
        <f t="shared" si="17"/>
        <v>0</v>
      </c>
      <c r="P25" s="88"/>
      <c r="Q25" s="88"/>
      <c r="R25" s="92"/>
      <c r="S25" s="91"/>
      <c r="T25" s="91"/>
      <c r="U25" s="91"/>
      <c r="V25" s="91"/>
      <c r="W25" s="100">
        <f>'EXPENDITURES (total year end)'!E25</f>
        <v>0</v>
      </c>
      <c r="X25" s="100">
        <f>'EXPENDITURES (total year end)'!H25</f>
        <v>0</v>
      </c>
      <c r="Y25" s="101" t="str">
        <f t="shared" si="18"/>
        <v>0%</v>
      </c>
      <c r="Z25" s="99">
        <f>'EXPENDITURES (total year end)'!I25</f>
        <v>0</v>
      </c>
      <c r="AA25" s="99">
        <f t="shared" si="19"/>
        <v>0</v>
      </c>
      <c r="AB25" s="99">
        <f>'EXPENDITURES (total year end)'!J25</f>
        <v>0</v>
      </c>
      <c r="AC25" s="99">
        <f t="shared" si="20"/>
        <v>0</v>
      </c>
      <c r="AD25" s="103">
        <f>'EXPENDITURES (total year end)'!F25</f>
        <v>0</v>
      </c>
      <c r="AE25" s="103">
        <f>'EXPENDITURES (total year end)'!H25</f>
        <v>0</v>
      </c>
      <c r="AF25" s="106" t="str">
        <f t="shared" si="21"/>
        <v>0%</v>
      </c>
      <c r="AG25" s="105">
        <f>'EXPENDITURES (total year end)'!I25</f>
        <v>0</v>
      </c>
      <c r="AH25" s="105">
        <f t="shared" si="22"/>
        <v>0</v>
      </c>
      <c r="AI25" s="105">
        <f>'EXPENDITURES (total year end)'!J25</f>
        <v>0</v>
      </c>
      <c r="AJ25" s="105">
        <f t="shared" si="23"/>
        <v>0</v>
      </c>
      <c r="AK25" s="49"/>
    </row>
    <row r="26" spans="1:37" x14ac:dyDescent="0.3">
      <c r="A26" s="53" t="s">
        <v>50</v>
      </c>
      <c r="B26" s="79">
        <f>'EXPENDITURES (total year end)'!B26</f>
        <v>0</v>
      </c>
      <c r="C26" s="79">
        <f>'EXPENDITURES (total year end)'!H26</f>
        <v>0</v>
      </c>
      <c r="D26" s="80" t="str">
        <f t="shared" si="12"/>
        <v>0%</v>
      </c>
      <c r="E26" s="78">
        <f>'EXPENDITURES (total year end)'!I26</f>
        <v>0</v>
      </c>
      <c r="F26" s="78">
        <f t="shared" si="13"/>
        <v>0</v>
      </c>
      <c r="G26" s="78">
        <f>'EXPENDITURES (total year end)'!J26</f>
        <v>0</v>
      </c>
      <c r="H26" s="78">
        <f t="shared" si="14"/>
        <v>0</v>
      </c>
      <c r="I26" s="86">
        <f>'EXPENDITURES (total year end)'!C26</f>
        <v>0</v>
      </c>
      <c r="J26" s="86">
        <f>'EXPENDITURES (total year end)'!H26</f>
        <v>0</v>
      </c>
      <c r="K26" s="87" t="str">
        <f t="shared" si="15"/>
        <v>0%</v>
      </c>
      <c r="L26" s="85">
        <f>'EXPENDITURES (total year end)'!I26</f>
        <v>0</v>
      </c>
      <c r="M26" s="85">
        <f t="shared" si="16"/>
        <v>0</v>
      </c>
      <c r="N26" s="85">
        <f>'EXPENDITURES (total year end)'!J26</f>
        <v>0</v>
      </c>
      <c r="O26" s="85">
        <f t="shared" si="17"/>
        <v>0</v>
      </c>
      <c r="P26" s="79">
        <f>'EXPENDITURES (total year end)'!D26</f>
        <v>0</v>
      </c>
      <c r="Q26" s="79">
        <f>'EXPENDITURES (total year end)'!H26</f>
        <v>0</v>
      </c>
      <c r="R26" s="80" t="str">
        <f t="shared" ref="R26" si="24">IFERROR(P26/Q26,"0%")</f>
        <v>0%</v>
      </c>
      <c r="S26" s="78">
        <f>'EXPENDITURES (total year end)'!I26</f>
        <v>0</v>
      </c>
      <c r="T26" s="78">
        <f t="shared" ref="T26" si="25">ROUND(R26*S26,0)</f>
        <v>0</v>
      </c>
      <c r="U26" s="78">
        <f>'EXPENDITURES (total year end)'!J26</f>
        <v>0</v>
      </c>
      <c r="V26" s="78">
        <f t="shared" ref="V26" si="26">ROUND(U26*R26,0)</f>
        <v>0</v>
      </c>
      <c r="W26" s="100">
        <f>'EXPENDITURES (total year end)'!E26</f>
        <v>0</v>
      </c>
      <c r="X26" s="100">
        <f>'EXPENDITURES (total year end)'!H26</f>
        <v>0</v>
      </c>
      <c r="Y26" s="101" t="str">
        <f t="shared" si="18"/>
        <v>0%</v>
      </c>
      <c r="Z26" s="99">
        <f>'EXPENDITURES (total year end)'!I26</f>
        <v>0</v>
      </c>
      <c r="AA26" s="99">
        <f t="shared" si="19"/>
        <v>0</v>
      </c>
      <c r="AB26" s="99">
        <f>'EXPENDITURES (total year end)'!J26</f>
        <v>0</v>
      </c>
      <c r="AC26" s="99">
        <f t="shared" si="20"/>
        <v>0</v>
      </c>
      <c r="AD26" s="103">
        <f>'EXPENDITURES (total year end)'!F26</f>
        <v>0</v>
      </c>
      <c r="AE26" s="103">
        <f>'EXPENDITURES (total year end)'!H26</f>
        <v>0</v>
      </c>
      <c r="AF26" s="106" t="str">
        <f t="shared" si="21"/>
        <v>0%</v>
      </c>
      <c r="AG26" s="105">
        <f>'EXPENDITURES (total year end)'!I26</f>
        <v>0</v>
      </c>
      <c r="AH26" s="105">
        <f t="shared" si="22"/>
        <v>0</v>
      </c>
      <c r="AI26" s="105">
        <f>'EXPENDITURES (total year end)'!J26</f>
        <v>0</v>
      </c>
      <c r="AJ26" s="105">
        <f t="shared" si="23"/>
        <v>0</v>
      </c>
      <c r="AK26" s="49"/>
    </row>
    <row r="27" spans="1:37" x14ac:dyDescent="0.3">
      <c r="A27" s="53" t="s">
        <v>51</v>
      </c>
      <c r="B27" s="79">
        <f>'EXPENDITURES (total year end)'!B27</f>
        <v>0</v>
      </c>
      <c r="C27" s="79">
        <f>'EXPENDITURES (total year end)'!H27</f>
        <v>0</v>
      </c>
      <c r="D27" s="80" t="str">
        <f t="shared" si="12"/>
        <v>0%</v>
      </c>
      <c r="E27" s="78">
        <f>'EXPENDITURES (total year end)'!I27</f>
        <v>0</v>
      </c>
      <c r="F27" s="78">
        <f t="shared" si="13"/>
        <v>0</v>
      </c>
      <c r="G27" s="78">
        <f>'EXPENDITURES (total year end)'!J27</f>
        <v>0</v>
      </c>
      <c r="H27" s="78">
        <f t="shared" si="14"/>
        <v>0</v>
      </c>
      <c r="I27" s="86">
        <f>'EXPENDITURES (total year end)'!C27</f>
        <v>0</v>
      </c>
      <c r="J27" s="86">
        <f>'EXPENDITURES (total year end)'!H27</f>
        <v>0</v>
      </c>
      <c r="K27" s="87" t="str">
        <f t="shared" si="15"/>
        <v>0%</v>
      </c>
      <c r="L27" s="85">
        <f>'EXPENDITURES (total year end)'!I27</f>
        <v>0</v>
      </c>
      <c r="M27" s="85">
        <f t="shared" si="16"/>
        <v>0</v>
      </c>
      <c r="N27" s="85">
        <f>'EXPENDITURES (total year end)'!J27</f>
        <v>0</v>
      </c>
      <c r="O27" s="85">
        <f t="shared" si="17"/>
        <v>0</v>
      </c>
      <c r="P27" s="88"/>
      <c r="Q27" s="88"/>
      <c r="R27" s="92"/>
      <c r="S27" s="91"/>
      <c r="T27" s="91"/>
      <c r="U27" s="91"/>
      <c r="V27" s="91"/>
      <c r="W27" s="100">
        <f>'EXPENDITURES (total year end)'!E27</f>
        <v>0</v>
      </c>
      <c r="X27" s="100">
        <f>'EXPENDITURES (total year end)'!H27</f>
        <v>0</v>
      </c>
      <c r="Y27" s="101" t="str">
        <f t="shared" si="18"/>
        <v>0%</v>
      </c>
      <c r="Z27" s="99">
        <f>'EXPENDITURES (total year end)'!I27</f>
        <v>0</v>
      </c>
      <c r="AA27" s="99">
        <f t="shared" si="19"/>
        <v>0</v>
      </c>
      <c r="AB27" s="99">
        <f>'EXPENDITURES (total year end)'!J27</f>
        <v>0</v>
      </c>
      <c r="AC27" s="99">
        <f t="shared" si="20"/>
        <v>0</v>
      </c>
      <c r="AD27" s="103">
        <f>'EXPENDITURES (total year end)'!F27</f>
        <v>0</v>
      </c>
      <c r="AE27" s="103">
        <f>'EXPENDITURES (total year end)'!H27</f>
        <v>0</v>
      </c>
      <c r="AF27" s="106" t="str">
        <f t="shared" si="21"/>
        <v>0%</v>
      </c>
      <c r="AG27" s="105">
        <f>'EXPENDITURES (total year end)'!I27</f>
        <v>0</v>
      </c>
      <c r="AH27" s="105">
        <f t="shared" si="22"/>
        <v>0</v>
      </c>
      <c r="AI27" s="105">
        <f>'EXPENDITURES (total year end)'!J27</f>
        <v>0</v>
      </c>
      <c r="AJ27" s="105">
        <f t="shared" si="23"/>
        <v>0</v>
      </c>
      <c r="AK27" s="49"/>
    </row>
    <row r="28" spans="1:37" x14ac:dyDescent="0.3">
      <c r="A28" s="53" t="s">
        <v>52</v>
      </c>
      <c r="B28" s="79">
        <f>'EXPENDITURES (total year end)'!B28</f>
        <v>0</v>
      </c>
      <c r="C28" s="79">
        <f>'EXPENDITURES (total year end)'!H28</f>
        <v>0</v>
      </c>
      <c r="D28" s="80" t="str">
        <f t="shared" si="12"/>
        <v>0%</v>
      </c>
      <c r="E28" s="78">
        <f>'EXPENDITURES (total year end)'!I28</f>
        <v>0</v>
      </c>
      <c r="F28" s="78">
        <f t="shared" si="13"/>
        <v>0</v>
      </c>
      <c r="G28" s="78">
        <f>'EXPENDITURES (total year end)'!J28</f>
        <v>0</v>
      </c>
      <c r="H28" s="78">
        <f t="shared" si="14"/>
        <v>0</v>
      </c>
      <c r="I28" s="86">
        <f>'EXPENDITURES (total year end)'!C28</f>
        <v>0</v>
      </c>
      <c r="J28" s="86">
        <f>'EXPENDITURES (total year end)'!H28</f>
        <v>0</v>
      </c>
      <c r="K28" s="87" t="str">
        <f t="shared" si="15"/>
        <v>0%</v>
      </c>
      <c r="L28" s="85">
        <f>'EXPENDITURES (total year end)'!I28</f>
        <v>0</v>
      </c>
      <c r="M28" s="85">
        <f t="shared" si="16"/>
        <v>0</v>
      </c>
      <c r="N28" s="85">
        <f>'EXPENDITURES (total year end)'!J28</f>
        <v>0</v>
      </c>
      <c r="O28" s="85">
        <f t="shared" si="17"/>
        <v>0</v>
      </c>
      <c r="P28" s="88"/>
      <c r="Q28" s="88"/>
      <c r="R28" s="92"/>
      <c r="S28" s="91"/>
      <c r="T28" s="91"/>
      <c r="U28" s="91"/>
      <c r="V28" s="91"/>
      <c r="W28" s="100">
        <f>'EXPENDITURES (total year end)'!E28</f>
        <v>0</v>
      </c>
      <c r="X28" s="100">
        <f>'EXPENDITURES (total year end)'!H28</f>
        <v>0</v>
      </c>
      <c r="Y28" s="101" t="str">
        <f t="shared" si="18"/>
        <v>0%</v>
      </c>
      <c r="Z28" s="99">
        <f>'EXPENDITURES (total year end)'!I28</f>
        <v>0</v>
      </c>
      <c r="AA28" s="99">
        <f t="shared" si="19"/>
        <v>0</v>
      </c>
      <c r="AB28" s="99">
        <f>'EXPENDITURES (total year end)'!J28</f>
        <v>0</v>
      </c>
      <c r="AC28" s="99">
        <f t="shared" si="20"/>
        <v>0</v>
      </c>
      <c r="AD28" s="103">
        <f>'EXPENDITURES (total year end)'!F28</f>
        <v>0</v>
      </c>
      <c r="AE28" s="103">
        <f>'EXPENDITURES (total year end)'!H28</f>
        <v>0</v>
      </c>
      <c r="AF28" s="106" t="str">
        <f t="shared" si="21"/>
        <v>0%</v>
      </c>
      <c r="AG28" s="105">
        <f>'EXPENDITURES (total year end)'!I28</f>
        <v>0</v>
      </c>
      <c r="AH28" s="105">
        <f t="shared" si="22"/>
        <v>0</v>
      </c>
      <c r="AI28" s="105">
        <f>'EXPENDITURES (total year end)'!J28</f>
        <v>0</v>
      </c>
      <c r="AJ28" s="105">
        <f t="shared" si="23"/>
        <v>0</v>
      </c>
      <c r="AK28" s="49"/>
    </row>
    <row r="29" spans="1:37" x14ac:dyDescent="0.3">
      <c r="A29" s="53" t="s">
        <v>53</v>
      </c>
      <c r="B29" s="79">
        <f>'EXPENDITURES (total year end)'!B29</f>
        <v>0</v>
      </c>
      <c r="C29" s="79">
        <f>'EXPENDITURES (total year end)'!H29</f>
        <v>0</v>
      </c>
      <c r="D29" s="80" t="str">
        <f t="shared" si="12"/>
        <v>0%</v>
      </c>
      <c r="E29" s="78">
        <f>'EXPENDITURES (total year end)'!I29</f>
        <v>0</v>
      </c>
      <c r="F29" s="78">
        <f t="shared" si="13"/>
        <v>0</v>
      </c>
      <c r="G29" s="78">
        <f>'EXPENDITURES (total year end)'!J29</f>
        <v>0</v>
      </c>
      <c r="H29" s="78">
        <f t="shared" si="14"/>
        <v>0</v>
      </c>
      <c r="I29" s="86">
        <f>'EXPENDITURES (total year end)'!C29</f>
        <v>0</v>
      </c>
      <c r="J29" s="86">
        <f>'EXPENDITURES (total year end)'!H29</f>
        <v>0</v>
      </c>
      <c r="K29" s="87" t="str">
        <f t="shared" si="15"/>
        <v>0%</v>
      </c>
      <c r="L29" s="85">
        <f>'EXPENDITURES (total year end)'!I29</f>
        <v>0</v>
      </c>
      <c r="M29" s="85">
        <f t="shared" si="16"/>
        <v>0</v>
      </c>
      <c r="N29" s="85">
        <f>'EXPENDITURES (total year end)'!J29</f>
        <v>0</v>
      </c>
      <c r="O29" s="85">
        <f t="shared" si="17"/>
        <v>0</v>
      </c>
      <c r="P29" s="88"/>
      <c r="Q29" s="88"/>
      <c r="R29" s="92"/>
      <c r="S29" s="91"/>
      <c r="T29" s="91"/>
      <c r="U29" s="91"/>
      <c r="V29" s="91"/>
      <c r="W29" s="100">
        <f>'EXPENDITURES (total year end)'!E29</f>
        <v>0</v>
      </c>
      <c r="X29" s="100">
        <f>'EXPENDITURES (total year end)'!H29</f>
        <v>0</v>
      </c>
      <c r="Y29" s="101" t="str">
        <f t="shared" si="18"/>
        <v>0%</v>
      </c>
      <c r="Z29" s="99">
        <f>'EXPENDITURES (total year end)'!I29</f>
        <v>0</v>
      </c>
      <c r="AA29" s="99">
        <f t="shared" si="19"/>
        <v>0</v>
      </c>
      <c r="AB29" s="99">
        <f>'EXPENDITURES (total year end)'!J29</f>
        <v>0</v>
      </c>
      <c r="AC29" s="99">
        <f t="shared" si="20"/>
        <v>0</v>
      </c>
      <c r="AD29" s="103">
        <f>'EXPENDITURES (total year end)'!F29</f>
        <v>0</v>
      </c>
      <c r="AE29" s="103">
        <f>'EXPENDITURES (total year end)'!H29</f>
        <v>0</v>
      </c>
      <c r="AF29" s="106" t="str">
        <f t="shared" si="21"/>
        <v>0%</v>
      </c>
      <c r="AG29" s="105">
        <f>'EXPENDITURES (total year end)'!I29</f>
        <v>0</v>
      </c>
      <c r="AH29" s="105">
        <f t="shared" si="22"/>
        <v>0</v>
      </c>
      <c r="AI29" s="105">
        <f>'EXPENDITURES (total year end)'!J29</f>
        <v>0</v>
      </c>
      <c r="AJ29" s="105">
        <f t="shared" si="23"/>
        <v>0</v>
      </c>
      <c r="AK29" s="49"/>
    </row>
    <row r="30" spans="1:37" x14ac:dyDescent="0.3">
      <c r="A30" s="53" t="s">
        <v>86</v>
      </c>
      <c r="B30" s="79">
        <f>'EXPENDITURES (total year end)'!B30</f>
        <v>0</v>
      </c>
      <c r="C30" s="79">
        <f>'EXPENDITURES (total year end)'!H30</f>
        <v>0</v>
      </c>
      <c r="D30" s="80" t="str">
        <f t="shared" si="12"/>
        <v>0%</v>
      </c>
      <c r="E30" s="78">
        <f>'EXPENDITURES (total year end)'!I30</f>
        <v>0</v>
      </c>
      <c r="F30" s="78">
        <f t="shared" si="13"/>
        <v>0</v>
      </c>
      <c r="G30" s="78">
        <f>'EXPENDITURES (total year end)'!J30</f>
        <v>0</v>
      </c>
      <c r="H30" s="78">
        <f t="shared" si="14"/>
        <v>0</v>
      </c>
      <c r="I30" s="86">
        <f>'EXPENDITURES (total year end)'!C30</f>
        <v>0</v>
      </c>
      <c r="J30" s="86">
        <f>'EXPENDITURES (total year end)'!H30</f>
        <v>0</v>
      </c>
      <c r="K30" s="87" t="str">
        <f t="shared" si="15"/>
        <v>0%</v>
      </c>
      <c r="L30" s="85">
        <f>'EXPENDITURES (total year end)'!I30</f>
        <v>0</v>
      </c>
      <c r="M30" s="85">
        <f t="shared" si="16"/>
        <v>0</v>
      </c>
      <c r="N30" s="85">
        <f>'EXPENDITURES (total year end)'!J30</f>
        <v>0</v>
      </c>
      <c r="O30" s="85">
        <f t="shared" si="17"/>
        <v>0</v>
      </c>
      <c r="P30" s="88"/>
      <c r="Q30" s="88"/>
      <c r="R30" s="92"/>
      <c r="S30" s="91"/>
      <c r="T30" s="91"/>
      <c r="U30" s="91"/>
      <c r="V30" s="91"/>
      <c r="W30" s="100">
        <f>'EXPENDITURES (total year end)'!E30</f>
        <v>0</v>
      </c>
      <c r="X30" s="100">
        <f>'EXPENDITURES (total year end)'!H30</f>
        <v>0</v>
      </c>
      <c r="Y30" s="101" t="str">
        <f t="shared" si="18"/>
        <v>0%</v>
      </c>
      <c r="Z30" s="99">
        <f>'EXPENDITURES (total year end)'!I30</f>
        <v>0</v>
      </c>
      <c r="AA30" s="99">
        <f>ROUND(Y30*Z30,0)</f>
        <v>0</v>
      </c>
      <c r="AB30" s="99">
        <f>'EXPENDITURES (total year end)'!J30</f>
        <v>0</v>
      </c>
      <c r="AC30" s="99">
        <f t="shared" si="20"/>
        <v>0</v>
      </c>
      <c r="AD30" s="103">
        <f>'EXPENDITURES (total year end)'!F30</f>
        <v>0</v>
      </c>
      <c r="AE30" s="103">
        <f>'EXPENDITURES (total year end)'!H30</f>
        <v>0</v>
      </c>
      <c r="AF30" s="106" t="str">
        <f t="shared" si="21"/>
        <v>0%</v>
      </c>
      <c r="AG30" s="105">
        <f>'EXPENDITURES (total year end)'!I30</f>
        <v>0</v>
      </c>
      <c r="AH30" s="105">
        <f t="shared" si="22"/>
        <v>0</v>
      </c>
      <c r="AI30" s="105">
        <f>'EXPENDITURES (total year end)'!J30</f>
        <v>0</v>
      </c>
      <c r="AJ30" s="105">
        <f t="shared" si="23"/>
        <v>0</v>
      </c>
      <c r="AK30" s="49"/>
    </row>
    <row r="31" spans="1:37" x14ac:dyDescent="0.3">
      <c r="A31" s="239"/>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49"/>
    </row>
    <row r="32" spans="1:37" ht="16.5" x14ac:dyDescent="0.3">
      <c r="A32" s="68" t="s">
        <v>67</v>
      </c>
      <c r="B32" s="76">
        <f t="shared" ref="B32:H32" si="27">B6++B7+B8+B9+B10+B11+B12+B13+B14+B15+B16+B18+B19+B20+B21+B22+B23+B24+B25+B26+B27+B28+B29+B30</f>
        <v>0</v>
      </c>
      <c r="C32" s="76">
        <f t="shared" si="27"/>
        <v>0</v>
      </c>
      <c r="D32" s="77">
        <f t="shared" si="27"/>
        <v>0</v>
      </c>
      <c r="E32" s="94">
        <f t="shared" si="27"/>
        <v>0</v>
      </c>
      <c r="F32" s="94">
        <f t="shared" si="27"/>
        <v>0</v>
      </c>
      <c r="G32" s="94">
        <f t="shared" si="27"/>
        <v>0</v>
      </c>
      <c r="H32" s="94">
        <f t="shared" si="27"/>
        <v>0</v>
      </c>
      <c r="I32" s="83">
        <f t="shared" ref="I32:AD32" si="28">I6++I7+I8+I9+I10+I11+I12+I13+I14+I15+I16+I18+I19+I20+I21+I22+I23+I24+I25+I26+I27+I28+I29+I30</f>
        <v>0</v>
      </c>
      <c r="J32" s="83">
        <f t="shared" ref="J32:O32" si="29">J6++J7+J8+J9+J10+J11+J12+J13+J14+J15+J16+J18+J19+J20+J21+J22+J23+J24+J25+J26+J27+J28+J29+J30</f>
        <v>0</v>
      </c>
      <c r="K32" s="84">
        <f t="shared" si="29"/>
        <v>0</v>
      </c>
      <c r="L32" s="109">
        <f t="shared" si="29"/>
        <v>0</v>
      </c>
      <c r="M32" s="109">
        <f t="shared" si="29"/>
        <v>0</v>
      </c>
      <c r="N32" s="109">
        <f t="shared" si="29"/>
        <v>0</v>
      </c>
      <c r="O32" s="109">
        <f t="shared" si="29"/>
        <v>0</v>
      </c>
      <c r="P32" s="76">
        <f t="shared" si="28"/>
        <v>0</v>
      </c>
      <c r="Q32" s="76">
        <f t="shared" ref="Q32:V32" si="30">Q6++Q7+Q8+Q9+Q10+Q11+Q12+Q13+Q14+Q15+Q16+Q18+Q19+Q20+Q21+Q22+Q23+Q24+Q25+Q26+Q27+Q28+Q29+Q30</f>
        <v>0</v>
      </c>
      <c r="R32" s="77">
        <f t="shared" si="30"/>
        <v>0</v>
      </c>
      <c r="S32" s="171">
        <f t="shared" si="30"/>
        <v>0</v>
      </c>
      <c r="T32" s="171">
        <f t="shared" si="30"/>
        <v>0</v>
      </c>
      <c r="U32" s="171">
        <f t="shared" si="30"/>
        <v>0</v>
      </c>
      <c r="V32" s="171">
        <f t="shared" si="30"/>
        <v>0</v>
      </c>
      <c r="W32" s="97">
        <f t="shared" si="28"/>
        <v>0</v>
      </c>
      <c r="X32" s="97">
        <f>X6++X7+X8+X9+X10+X11+X12+X13+X14+X15+X16+X18+X19+X20+X21+X22+X23+X24+X25+X26+X27+X28+X29+X30</f>
        <v>0</v>
      </c>
      <c r="Y32" s="98" t="e">
        <f>W32/X32</f>
        <v>#DIV/0!</v>
      </c>
      <c r="Z32" s="170">
        <f>Z6++Z7+Z8+Z9+Z10+Z11+Z12+Z13+Z14+Z15+Z16+Z18+Z19+Z20+Z21+Z22+Z23+Z24+Z25+Z26+Z27+Z28+Z29+Z30</f>
        <v>0</v>
      </c>
      <c r="AA32" s="170">
        <f>AA6++AA7+AA8+AA9+AA10+AA11+AA12+AA13+AA14+AA15+AA16+AA18+AA19+AA20+AA21+AA22+AA23+AA24+AA25+AA26+AA27+AA28+AA29+AA30</f>
        <v>0</v>
      </c>
      <c r="AB32" s="170">
        <f>AB6++AB7+AB8+AB9+AB10+AB11+AB12+AB13+AB14+AB15+AB16+AB18+AB19+AB20+AB21+AB22+AB23+AB24+AB25+AB26+AB27+AB28+AB29+AB30</f>
        <v>0</v>
      </c>
      <c r="AC32" s="170">
        <f>AC6++AC7+AC8+AC9+AC10+AC11+AC12+AC13+AC14+AC15+AC16+AC18+AC19+AC20+AC21+AC22+AC23+AC24+AC25+AC26+AC27+AC28+AC29+AC30</f>
        <v>0</v>
      </c>
      <c r="AD32" s="110">
        <f t="shared" si="28"/>
        <v>0</v>
      </c>
      <c r="AE32" s="110">
        <f>AE6++AE7+AE8+AE9+AE10+AE11+AE12+AE13+AE14+AE15+AE16+AE18+AE19+AE20+AE21+AE22+AE23+AE24+AE25+AE26+AE27+AE28+AE29+AE30</f>
        <v>0</v>
      </c>
      <c r="AF32" s="104" t="e">
        <f>AD32/AE32</f>
        <v>#DIV/0!</v>
      </c>
      <c r="AG32" s="169">
        <f>AG6++AG7+AG8+AG9+AG10+AG11+AG12+AG13+AG14+AG15+AG16+AG18+AG19+AG20+AG21+AG22+AG23+AG24+AG25+AG26+AG27+AG28+AG29+AG30</f>
        <v>0</v>
      </c>
      <c r="AH32" s="169">
        <f>AH6++AH7+AH8+AH9+AH10+AH11+AH12+AH13+AH14+AH15+AH16+AH18+AH19+AH20+AH21+AH22+AH23+AH24+AH25+AH26+AH27+AH28+AH29+AH30</f>
        <v>0</v>
      </c>
      <c r="AI32" s="169">
        <f>AI6++AI7+AI8+AI9+AI10+AI11+AI12+AI13+AI14+AI15+AI16+AI18+AI19+AI20+AI21+AI22+AI23+AI24+AI25+AI26+AI27+AI28+AI29+AI30</f>
        <v>0</v>
      </c>
      <c r="AJ32" s="169">
        <f>AJ6++AJ7+AJ8+AJ9+AJ10+AJ11+AJ12+AJ13+AJ14+AJ15+AJ16+AJ18+AJ19+AJ20+AJ21+AJ22+AJ23+AJ24+AJ25+AJ26+AJ27+AJ28+AJ29+AJ30</f>
        <v>0</v>
      </c>
      <c r="AK32" s="49"/>
    </row>
    <row r="34" spans="1:15" ht="16.5" x14ac:dyDescent="0.3">
      <c r="A34" s="152" t="s">
        <v>66</v>
      </c>
      <c r="B34" s="255" t="s">
        <v>277</v>
      </c>
      <c r="C34" s="255"/>
      <c r="D34" s="255"/>
      <c r="E34" s="255"/>
      <c r="F34" s="255"/>
      <c r="G34" s="148"/>
      <c r="H34" s="257" t="s">
        <v>278</v>
      </c>
      <c r="I34" s="257"/>
      <c r="J34" s="257"/>
      <c r="K34" s="257"/>
      <c r="L34" s="257"/>
      <c r="M34" s="155"/>
      <c r="N34" s="155"/>
      <c r="O34" s="154"/>
    </row>
    <row r="35" spans="1:15" ht="51" x14ac:dyDescent="0.3">
      <c r="A35" s="153" t="s">
        <v>68</v>
      </c>
      <c r="B35" s="74" t="s">
        <v>81</v>
      </c>
      <c r="C35" s="74" t="s">
        <v>77</v>
      </c>
      <c r="D35" s="74" t="s">
        <v>75</v>
      </c>
      <c r="E35" s="74" t="s">
        <v>88</v>
      </c>
      <c r="F35" s="74" t="s">
        <v>90</v>
      </c>
      <c r="G35" s="149"/>
      <c r="H35" s="96" t="s">
        <v>81</v>
      </c>
      <c r="I35" s="96" t="s">
        <v>77</v>
      </c>
      <c r="J35" s="96" t="s">
        <v>75</v>
      </c>
      <c r="K35" s="96" t="s">
        <v>88</v>
      </c>
      <c r="L35" s="96" t="s">
        <v>90</v>
      </c>
      <c r="M35" s="149"/>
      <c r="N35" s="149"/>
      <c r="O35" s="154"/>
    </row>
    <row r="36" spans="1:15" x14ac:dyDescent="0.3">
      <c r="A36" s="256"/>
      <c r="B36" s="240"/>
      <c r="C36" s="240"/>
      <c r="D36" s="240"/>
      <c r="E36" s="240"/>
      <c r="F36" s="241"/>
      <c r="G36" s="150"/>
      <c r="H36" s="228"/>
      <c r="I36" s="228"/>
      <c r="J36" s="228"/>
      <c r="K36" s="228"/>
      <c r="L36" s="228"/>
      <c r="M36" s="156"/>
      <c r="N36" s="150"/>
      <c r="O36" s="154"/>
    </row>
    <row r="37" spans="1:15" x14ac:dyDescent="0.3">
      <c r="A37" s="136" t="s">
        <v>83</v>
      </c>
      <c r="B37" s="76">
        <f>B6+I6+P6</f>
        <v>0</v>
      </c>
      <c r="C37" s="76">
        <f>C6+J6+Q6</f>
        <v>0</v>
      </c>
      <c r="D37" s="77" t="str">
        <f>IFERROR(B37/C37,"0%")</f>
        <v>0%</v>
      </c>
      <c r="E37" s="78">
        <f>F6+M6+T6</f>
        <v>0</v>
      </c>
      <c r="F37" s="78">
        <f>H6+O6+V6</f>
        <v>0</v>
      </c>
      <c r="G37" s="151"/>
      <c r="H37" s="100">
        <f>W6+AD6</f>
        <v>0</v>
      </c>
      <c r="I37" s="97">
        <f>X6+AE6</f>
        <v>0</v>
      </c>
      <c r="J37" s="98" t="e">
        <f>H37/I37</f>
        <v>#DIV/0!</v>
      </c>
      <c r="K37" s="158">
        <f>AA6+AH6</f>
        <v>0</v>
      </c>
      <c r="L37" s="158">
        <f>AC6+AJ6</f>
        <v>0</v>
      </c>
      <c r="M37" s="150"/>
      <c r="N37" s="150"/>
      <c r="O37" s="154"/>
    </row>
    <row r="38" spans="1:15" x14ac:dyDescent="0.3">
      <c r="A38" s="136" t="s">
        <v>36</v>
      </c>
      <c r="B38" s="76">
        <f t="shared" ref="B38:C53" si="31">B7+I7+P7</f>
        <v>0</v>
      </c>
      <c r="C38" s="76">
        <f t="shared" si="31"/>
        <v>0</v>
      </c>
      <c r="D38" s="77" t="str">
        <f t="shared" ref="D38:D47" si="32">IFERROR(B38/C38,"0%")</f>
        <v>0%</v>
      </c>
      <c r="E38" s="78">
        <f t="shared" ref="E38:E61" si="33">F7+M7+T7</f>
        <v>0</v>
      </c>
      <c r="F38" s="78">
        <f t="shared" ref="F38:F61" si="34">H7+O7+V7</f>
        <v>0</v>
      </c>
      <c r="G38" s="151"/>
      <c r="H38" s="100">
        <f t="shared" ref="H38:I47" si="35">W7+AD7</f>
        <v>0</v>
      </c>
      <c r="I38" s="97">
        <f t="shared" si="35"/>
        <v>0</v>
      </c>
      <c r="J38" s="98" t="e">
        <f t="shared" ref="J38:J47" si="36">H38/I38</f>
        <v>#DIV/0!</v>
      </c>
      <c r="K38" s="158">
        <f t="shared" ref="K38:K47" si="37">AA7+AH7</f>
        <v>0</v>
      </c>
      <c r="L38" s="158">
        <f t="shared" ref="L38:L47" si="38">AC7+AJ7</f>
        <v>0</v>
      </c>
      <c r="M38" s="150"/>
      <c r="N38" s="150"/>
      <c r="O38" s="154"/>
    </row>
    <row r="39" spans="1:15" x14ac:dyDescent="0.3">
      <c r="A39" s="136" t="s">
        <v>84</v>
      </c>
      <c r="B39" s="76">
        <f t="shared" si="31"/>
        <v>0</v>
      </c>
      <c r="C39" s="76">
        <f t="shared" si="31"/>
        <v>0</v>
      </c>
      <c r="D39" s="77" t="str">
        <f t="shared" si="32"/>
        <v>0%</v>
      </c>
      <c r="E39" s="78">
        <f t="shared" si="33"/>
        <v>0</v>
      </c>
      <c r="F39" s="78">
        <f t="shared" si="34"/>
        <v>0</v>
      </c>
      <c r="G39" s="151"/>
      <c r="H39" s="100">
        <f t="shared" si="35"/>
        <v>0</v>
      </c>
      <c r="I39" s="97">
        <f t="shared" si="35"/>
        <v>0</v>
      </c>
      <c r="J39" s="98" t="e">
        <f t="shared" si="36"/>
        <v>#DIV/0!</v>
      </c>
      <c r="K39" s="158">
        <f t="shared" si="37"/>
        <v>0</v>
      </c>
      <c r="L39" s="158">
        <f t="shared" si="38"/>
        <v>0</v>
      </c>
      <c r="M39" s="150"/>
      <c r="N39" s="150"/>
      <c r="O39" s="154"/>
    </row>
    <row r="40" spans="1:15" ht="28.5" x14ac:dyDescent="0.3">
      <c r="A40" s="136" t="s">
        <v>37</v>
      </c>
      <c r="B40" s="76">
        <f t="shared" si="31"/>
        <v>0</v>
      </c>
      <c r="C40" s="76">
        <f t="shared" si="31"/>
        <v>0</v>
      </c>
      <c r="D40" s="77" t="str">
        <f t="shared" si="32"/>
        <v>0%</v>
      </c>
      <c r="E40" s="78">
        <f t="shared" si="33"/>
        <v>0</v>
      </c>
      <c r="F40" s="78">
        <f t="shared" si="34"/>
        <v>0</v>
      </c>
      <c r="G40" s="151"/>
      <c r="H40" s="100">
        <f t="shared" si="35"/>
        <v>0</v>
      </c>
      <c r="I40" s="97">
        <f t="shared" si="35"/>
        <v>0</v>
      </c>
      <c r="J40" s="98" t="e">
        <f t="shared" si="36"/>
        <v>#DIV/0!</v>
      </c>
      <c r="K40" s="158">
        <f t="shared" si="37"/>
        <v>0</v>
      </c>
      <c r="L40" s="158">
        <f t="shared" si="38"/>
        <v>0</v>
      </c>
      <c r="M40" s="157"/>
      <c r="N40" s="146"/>
    </row>
    <row r="41" spans="1:15" x14ac:dyDescent="0.3">
      <c r="A41" s="136" t="s">
        <v>38</v>
      </c>
      <c r="B41" s="76">
        <f t="shared" si="31"/>
        <v>0</v>
      </c>
      <c r="C41" s="76">
        <f t="shared" si="31"/>
        <v>0</v>
      </c>
      <c r="D41" s="77" t="str">
        <f t="shared" si="32"/>
        <v>0%</v>
      </c>
      <c r="E41" s="78">
        <f t="shared" si="33"/>
        <v>0</v>
      </c>
      <c r="F41" s="78">
        <f t="shared" si="34"/>
        <v>0</v>
      </c>
      <c r="G41" s="151"/>
      <c r="H41" s="100">
        <f t="shared" si="35"/>
        <v>0</v>
      </c>
      <c r="I41" s="97">
        <f t="shared" si="35"/>
        <v>0</v>
      </c>
      <c r="J41" s="98" t="e">
        <f t="shared" si="36"/>
        <v>#DIV/0!</v>
      </c>
      <c r="K41" s="158">
        <f t="shared" si="37"/>
        <v>0</v>
      </c>
      <c r="L41" s="158">
        <f t="shared" si="38"/>
        <v>0</v>
      </c>
      <c r="M41" s="154"/>
    </row>
    <row r="42" spans="1:15" x14ac:dyDescent="0.3">
      <c r="A42" s="136" t="s">
        <v>39</v>
      </c>
      <c r="B42" s="76">
        <f t="shared" si="31"/>
        <v>0</v>
      </c>
      <c r="C42" s="76">
        <f t="shared" si="31"/>
        <v>0</v>
      </c>
      <c r="D42" s="77" t="str">
        <f t="shared" si="32"/>
        <v>0%</v>
      </c>
      <c r="E42" s="78">
        <f t="shared" si="33"/>
        <v>0</v>
      </c>
      <c r="F42" s="78">
        <f t="shared" si="34"/>
        <v>0</v>
      </c>
      <c r="G42" s="151"/>
      <c r="H42" s="100">
        <f t="shared" si="35"/>
        <v>0</v>
      </c>
      <c r="I42" s="97">
        <f t="shared" si="35"/>
        <v>0</v>
      </c>
      <c r="J42" s="98" t="e">
        <f t="shared" si="36"/>
        <v>#DIV/0!</v>
      </c>
      <c r="K42" s="158">
        <f t="shared" si="37"/>
        <v>0</v>
      </c>
      <c r="L42" s="158">
        <f t="shared" si="38"/>
        <v>0</v>
      </c>
      <c r="M42" s="154"/>
    </row>
    <row r="43" spans="1:15" x14ac:dyDescent="0.3">
      <c r="A43" s="136" t="s">
        <v>40</v>
      </c>
      <c r="B43" s="76">
        <f t="shared" si="31"/>
        <v>0</v>
      </c>
      <c r="C43" s="76">
        <f t="shared" si="31"/>
        <v>0</v>
      </c>
      <c r="D43" s="77" t="str">
        <f t="shared" si="32"/>
        <v>0%</v>
      </c>
      <c r="E43" s="78">
        <f t="shared" si="33"/>
        <v>0</v>
      </c>
      <c r="F43" s="78">
        <f t="shared" si="34"/>
        <v>0</v>
      </c>
      <c r="G43" s="151"/>
      <c r="H43" s="100">
        <f t="shared" si="35"/>
        <v>0</v>
      </c>
      <c r="I43" s="97">
        <f t="shared" si="35"/>
        <v>0</v>
      </c>
      <c r="J43" s="98" t="e">
        <f t="shared" si="36"/>
        <v>#DIV/0!</v>
      </c>
      <c r="K43" s="158">
        <f t="shared" si="37"/>
        <v>0</v>
      </c>
      <c r="L43" s="158">
        <f t="shared" si="38"/>
        <v>0</v>
      </c>
      <c r="M43" s="154"/>
    </row>
    <row r="44" spans="1:15" x14ac:dyDescent="0.3">
      <c r="A44" s="136" t="s">
        <v>41</v>
      </c>
      <c r="B44" s="76">
        <f t="shared" si="31"/>
        <v>0</v>
      </c>
      <c r="C44" s="76">
        <f t="shared" si="31"/>
        <v>0</v>
      </c>
      <c r="D44" s="77" t="str">
        <f t="shared" si="32"/>
        <v>0%</v>
      </c>
      <c r="E44" s="78">
        <f t="shared" si="33"/>
        <v>0</v>
      </c>
      <c r="F44" s="78">
        <f t="shared" si="34"/>
        <v>0</v>
      </c>
      <c r="G44" s="151"/>
      <c r="H44" s="100">
        <f t="shared" si="35"/>
        <v>0</v>
      </c>
      <c r="I44" s="97">
        <f t="shared" si="35"/>
        <v>0</v>
      </c>
      <c r="J44" s="98" t="e">
        <f t="shared" si="36"/>
        <v>#DIV/0!</v>
      </c>
      <c r="K44" s="158">
        <f>AA13+AH13</f>
        <v>0</v>
      </c>
      <c r="L44" s="158">
        <f t="shared" si="38"/>
        <v>0</v>
      </c>
      <c r="M44" s="154"/>
    </row>
    <row r="45" spans="1:15" x14ac:dyDescent="0.3">
      <c r="A45" s="136" t="s">
        <v>42</v>
      </c>
      <c r="B45" s="76">
        <f t="shared" si="31"/>
        <v>0</v>
      </c>
      <c r="C45" s="76">
        <f t="shared" si="31"/>
        <v>0</v>
      </c>
      <c r="D45" s="77" t="str">
        <f t="shared" si="32"/>
        <v>0%</v>
      </c>
      <c r="E45" s="78">
        <f t="shared" si="33"/>
        <v>0</v>
      </c>
      <c r="F45" s="78">
        <f t="shared" si="34"/>
        <v>0</v>
      </c>
      <c r="G45" s="151"/>
      <c r="H45" s="100">
        <f t="shared" si="35"/>
        <v>0</v>
      </c>
      <c r="I45" s="97">
        <f t="shared" si="35"/>
        <v>0</v>
      </c>
      <c r="J45" s="98" t="e">
        <f t="shared" si="36"/>
        <v>#DIV/0!</v>
      </c>
      <c r="K45" s="158">
        <f t="shared" si="37"/>
        <v>0</v>
      </c>
      <c r="L45" s="158">
        <f t="shared" si="38"/>
        <v>0</v>
      </c>
      <c r="M45" s="154"/>
    </row>
    <row r="46" spans="1:15" x14ac:dyDescent="0.3">
      <c r="A46" s="136" t="s">
        <v>43</v>
      </c>
      <c r="B46" s="76">
        <f t="shared" si="31"/>
        <v>0</v>
      </c>
      <c r="C46" s="76">
        <f t="shared" si="31"/>
        <v>0</v>
      </c>
      <c r="D46" s="77" t="str">
        <f t="shared" si="32"/>
        <v>0%</v>
      </c>
      <c r="E46" s="78">
        <f t="shared" si="33"/>
        <v>0</v>
      </c>
      <c r="F46" s="78">
        <f t="shared" si="34"/>
        <v>0</v>
      </c>
      <c r="G46" s="151"/>
      <c r="H46" s="100">
        <f t="shared" si="35"/>
        <v>0</v>
      </c>
      <c r="I46" s="97">
        <f t="shared" si="35"/>
        <v>0</v>
      </c>
      <c r="J46" s="98" t="e">
        <f t="shared" si="36"/>
        <v>#DIV/0!</v>
      </c>
      <c r="K46" s="158">
        <f t="shared" si="37"/>
        <v>0</v>
      </c>
      <c r="L46" s="158">
        <f t="shared" si="38"/>
        <v>0</v>
      </c>
      <c r="M46" s="154"/>
    </row>
    <row r="47" spans="1:15" x14ac:dyDescent="0.3">
      <c r="A47" s="136" t="s">
        <v>82</v>
      </c>
      <c r="B47" s="76">
        <f t="shared" si="31"/>
        <v>0</v>
      </c>
      <c r="C47" s="76">
        <f t="shared" si="31"/>
        <v>0</v>
      </c>
      <c r="D47" s="77" t="str">
        <f t="shared" si="32"/>
        <v>0%</v>
      </c>
      <c r="E47" s="78">
        <f t="shared" si="33"/>
        <v>0</v>
      </c>
      <c r="F47" s="78">
        <f t="shared" si="34"/>
        <v>0</v>
      </c>
      <c r="G47" s="151"/>
      <c r="H47" s="100">
        <f t="shared" si="35"/>
        <v>0</v>
      </c>
      <c r="I47" s="97">
        <f t="shared" si="35"/>
        <v>0</v>
      </c>
      <c r="J47" s="98" t="e">
        <f t="shared" si="36"/>
        <v>#DIV/0!</v>
      </c>
      <c r="K47" s="158">
        <f t="shared" si="37"/>
        <v>0</v>
      </c>
      <c r="L47" s="158">
        <f t="shared" si="38"/>
        <v>0</v>
      </c>
      <c r="M47" s="154"/>
    </row>
    <row r="48" spans="1:15" x14ac:dyDescent="0.3">
      <c r="A48" s="256"/>
      <c r="B48" s="240"/>
      <c r="C48" s="240"/>
      <c r="D48" s="240"/>
      <c r="E48" s="240"/>
      <c r="F48" s="241"/>
      <c r="G48" s="150"/>
      <c r="H48" s="258"/>
      <c r="I48" s="258"/>
      <c r="J48" s="258"/>
      <c r="K48" s="258"/>
      <c r="L48" s="258"/>
    </row>
    <row r="49" spans="1:12" x14ac:dyDescent="0.3">
      <c r="A49" s="136" t="s">
        <v>44</v>
      </c>
      <c r="B49" s="76">
        <f t="shared" si="31"/>
        <v>0</v>
      </c>
      <c r="C49" s="76">
        <f t="shared" si="31"/>
        <v>0</v>
      </c>
      <c r="D49" s="80" t="str">
        <f>IFERROR(B49/C49,"0%")</f>
        <v>0%</v>
      </c>
      <c r="E49" s="78">
        <f t="shared" si="33"/>
        <v>0</v>
      </c>
      <c r="F49" s="78">
        <f t="shared" si="34"/>
        <v>0</v>
      </c>
      <c r="G49" s="151"/>
      <c r="H49" s="100">
        <f>W18+AD18</f>
        <v>0</v>
      </c>
      <c r="I49" s="97">
        <f>X18+AE18</f>
        <v>0</v>
      </c>
      <c r="J49" s="98" t="e">
        <f>H49/I49</f>
        <v>#DIV/0!</v>
      </c>
      <c r="K49" s="158">
        <f>AA18+AH18</f>
        <v>0</v>
      </c>
      <c r="L49" s="158">
        <f>AC18+AJ18</f>
        <v>0</v>
      </c>
    </row>
    <row r="50" spans="1:12" x14ac:dyDescent="0.3">
      <c r="A50" s="136" t="s">
        <v>85</v>
      </c>
      <c r="B50" s="76">
        <f t="shared" si="31"/>
        <v>0</v>
      </c>
      <c r="C50" s="76">
        <f t="shared" si="31"/>
        <v>0</v>
      </c>
      <c r="D50" s="80" t="str">
        <f t="shared" ref="D50:D61" si="39">IFERROR(B50/C50,"0%")</f>
        <v>0%</v>
      </c>
      <c r="E50" s="78">
        <f t="shared" si="33"/>
        <v>0</v>
      </c>
      <c r="F50" s="78">
        <f t="shared" si="34"/>
        <v>0</v>
      </c>
      <c r="G50" s="151"/>
      <c r="H50" s="100">
        <f t="shared" ref="H50:I61" si="40">W19+AD19</f>
        <v>0</v>
      </c>
      <c r="I50" s="97">
        <f t="shared" si="40"/>
        <v>0</v>
      </c>
      <c r="J50" s="98" t="e">
        <f t="shared" ref="J50:J61" si="41">H50/I50</f>
        <v>#DIV/0!</v>
      </c>
      <c r="K50" s="158">
        <f t="shared" ref="K50:K61" si="42">AA19+AH19</f>
        <v>0</v>
      </c>
      <c r="L50" s="158">
        <f t="shared" ref="L50:L61" si="43">AC19+AJ19</f>
        <v>0</v>
      </c>
    </row>
    <row r="51" spans="1:12" x14ac:dyDescent="0.3">
      <c r="A51" s="136" t="s">
        <v>45</v>
      </c>
      <c r="B51" s="76">
        <f t="shared" si="31"/>
        <v>0</v>
      </c>
      <c r="C51" s="76">
        <f t="shared" si="31"/>
        <v>0</v>
      </c>
      <c r="D51" s="80" t="str">
        <f t="shared" si="39"/>
        <v>0%</v>
      </c>
      <c r="E51" s="78">
        <f t="shared" si="33"/>
        <v>0</v>
      </c>
      <c r="F51" s="78">
        <f t="shared" si="34"/>
        <v>0</v>
      </c>
      <c r="G51" s="151"/>
      <c r="H51" s="100">
        <f t="shared" si="40"/>
        <v>0</v>
      </c>
      <c r="I51" s="97">
        <f t="shared" si="40"/>
        <v>0</v>
      </c>
      <c r="J51" s="98" t="e">
        <f t="shared" si="41"/>
        <v>#DIV/0!</v>
      </c>
      <c r="K51" s="158">
        <f t="shared" si="42"/>
        <v>0</v>
      </c>
      <c r="L51" s="158">
        <f t="shared" si="43"/>
        <v>0</v>
      </c>
    </row>
    <row r="52" spans="1:12" x14ac:dyDescent="0.3">
      <c r="A52" s="136" t="s">
        <v>46</v>
      </c>
      <c r="B52" s="76">
        <f t="shared" si="31"/>
        <v>0</v>
      </c>
      <c r="C52" s="76">
        <f t="shared" si="31"/>
        <v>0</v>
      </c>
      <c r="D52" s="80" t="str">
        <f t="shared" si="39"/>
        <v>0%</v>
      </c>
      <c r="E52" s="78">
        <f t="shared" si="33"/>
        <v>0</v>
      </c>
      <c r="F52" s="78">
        <f t="shared" si="34"/>
        <v>0</v>
      </c>
      <c r="G52" s="151"/>
      <c r="H52" s="100">
        <f t="shared" si="40"/>
        <v>0</v>
      </c>
      <c r="I52" s="97">
        <f t="shared" si="40"/>
        <v>0</v>
      </c>
      <c r="J52" s="98" t="e">
        <f t="shared" si="41"/>
        <v>#DIV/0!</v>
      </c>
      <c r="K52" s="158">
        <f t="shared" si="42"/>
        <v>0</v>
      </c>
      <c r="L52" s="158">
        <f t="shared" si="43"/>
        <v>0</v>
      </c>
    </row>
    <row r="53" spans="1:12" x14ac:dyDescent="0.3">
      <c r="A53" s="136" t="s">
        <v>47</v>
      </c>
      <c r="B53" s="76">
        <f t="shared" si="31"/>
        <v>0</v>
      </c>
      <c r="C53" s="76">
        <f t="shared" si="31"/>
        <v>0</v>
      </c>
      <c r="D53" s="80" t="str">
        <f t="shared" si="39"/>
        <v>0%</v>
      </c>
      <c r="E53" s="78">
        <f t="shared" si="33"/>
        <v>0</v>
      </c>
      <c r="F53" s="78">
        <f t="shared" si="34"/>
        <v>0</v>
      </c>
      <c r="G53" s="151"/>
      <c r="H53" s="100">
        <f t="shared" si="40"/>
        <v>0</v>
      </c>
      <c r="I53" s="97">
        <f t="shared" si="40"/>
        <v>0</v>
      </c>
      <c r="J53" s="98" t="e">
        <f t="shared" si="41"/>
        <v>#DIV/0!</v>
      </c>
      <c r="K53" s="158">
        <f t="shared" si="42"/>
        <v>0</v>
      </c>
      <c r="L53" s="158">
        <f t="shared" si="43"/>
        <v>0</v>
      </c>
    </row>
    <row r="54" spans="1:12" x14ac:dyDescent="0.3">
      <c r="A54" s="136" t="s">
        <v>48</v>
      </c>
      <c r="B54" s="76">
        <f t="shared" ref="B54:C61" si="44">B23+I23+P23</f>
        <v>0</v>
      </c>
      <c r="C54" s="76">
        <f t="shared" si="44"/>
        <v>0</v>
      </c>
      <c r="D54" s="80" t="str">
        <f t="shared" si="39"/>
        <v>0%</v>
      </c>
      <c r="E54" s="78">
        <f t="shared" si="33"/>
        <v>0</v>
      </c>
      <c r="F54" s="78">
        <f t="shared" si="34"/>
        <v>0</v>
      </c>
      <c r="G54" s="151"/>
      <c r="H54" s="100">
        <f t="shared" si="40"/>
        <v>0</v>
      </c>
      <c r="I54" s="97">
        <f t="shared" si="40"/>
        <v>0</v>
      </c>
      <c r="J54" s="98" t="e">
        <f t="shared" si="41"/>
        <v>#DIV/0!</v>
      </c>
      <c r="K54" s="158">
        <f t="shared" si="42"/>
        <v>0</v>
      </c>
      <c r="L54" s="158">
        <f t="shared" si="43"/>
        <v>0</v>
      </c>
    </row>
    <row r="55" spans="1:12" x14ac:dyDescent="0.3">
      <c r="A55" s="136" t="s">
        <v>49</v>
      </c>
      <c r="B55" s="76">
        <f t="shared" si="44"/>
        <v>0</v>
      </c>
      <c r="C55" s="76">
        <f t="shared" si="44"/>
        <v>0</v>
      </c>
      <c r="D55" s="80" t="str">
        <f t="shared" si="39"/>
        <v>0%</v>
      </c>
      <c r="E55" s="78">
        <f t="shared" si="33"/>
        <v>0</v>
      </c>
      <c r="F55" s="78">
        <f t="shared" si="34"/>
        <v>0</v>
      </c>
      <c r="G55" s="151"/>
      <c r="H55" s="100">
        <f t="shared" si="40"/>
        <v>0</v>
      </c>
      <c r="I55" s="97">
        <f t="shared" si="40"/>
        <v>0</v>
      </c>
      <c r="J55" s="98" t="e">
        <f t="shared" si="41"/>
        <v>#DIV/0!</v>
      </c>
      <c r="K55" s="158">
        <f t="shared" si="42"/>
        <v>0</v>
      </c>
      <c r="L55" s="158">
        <f t="shared" si="43"/>
        <v>0</v>
      </c>
    </row>
    <row r="56" spans="1:12" x14ac:dyDescent="0.3">
      <c r="A56" s="136" t="s">
        <v>61</v>
      </c>
      <c r="B56" s="76">
        <f t="shared" si="44"/>
        <v>0</v>
      </c>
      <c r="C56" s="76">
        <f t="shared" si="44"/>
        <v>0</v>
      </c>
      <c r="D56" s="80" t="str">
        <f t="shared" si="39"/>
        <v>0%</v>
      </c>
      <c r="E56" s="78">
        <f t="shared" si="33"/>
        <v>0</v>
      </c>
      <c r="F56" s="78">
        <f t="shared" si="34"/>
        <v>0</v>
      </c>
      <c r="G56" s="151"/>
      <c r="H56" s="100">
        <f t="shared" si="40"/>
        <v>0</v>
      </c>
      <c r="I56" s="97">
        <f t="shared" si="40"/>
        <v>0</v>
      </c>
      <c r="J56" s="98" t="e">
        <f t="shared" si="41"/>
        <v>#DIV/0!</v>
      </c>
      <c r="K56" s="158">
        <f t="shared" si="42"/>
        <v>0</v>
      </c>
      <c r="L56" s="158">
        <f t="shared" si="43"/>
        <v>0</v>
      </c>
    </row>
    <row r="57" spans="1:12" x14ac:dyDescent="0.3">
      <c r="A57" s="136" t="s">
        <v>50</v>
      </c>
      <c r="B57" s="76">
        <f t="shared" si="44"/>
        <v>0</v>
      </c>
      <c r="C57" s="76">
        <f t="shared" si="44"/>
        <v>0</v>
      </c>
      <c r="D57" s="80" t="str">
        <f t="shared" si="39"/>
        <v>0%</v>
      </c>
      <c r="E57" s="78">
        <f t="shared" si="33"/>
        <v>0</v>
      </c>
      <c r="F57" s="78">
        <f t="shared" si="34"/>
        <v>0</v>
      </c>
      <c r="G57" s="151"/>
      <c r="H57" s="100">
        <f t="shared" si="40"/>
        <v>0</v>
      </c>
      <c r="I57" s="97">
        <f t="shared" si="40"/>
        <v>0</v>
      </c>
      <c r="J57" s="98" t="e">
        <f t="shared" si="41"/>
        <v>#DIV/0!</v>
      </c>
      <c r="K57" s="158">
        <f t="shared" si="42"/>
        <v>0</v>
      </c>
      <c r="L57" s="158">
        <f t="shared" si="43"/>
        <v>0</v>
      </c>
    </row>
    <row r="58" spans="1:12" x14ac:dyDescent="0.3">
      <c r="A58" s="136" t="s">
        <v>51</v>
      </c>
      <c r="B58" s="76">
        <f t="shared" si="44"/>
        <v>0</v>
      </c>
      <c r="C58" s="76">
        <f t="shared" si="44"/>
        <v>0</v>
      </c>
      <c r="D58" s="80" t="str">
        <f t="shared" si="39"/>
        <v>0%</v>
      </c>
      <c r="E58" s="78">
        <f t="shared" si="33"/>
        <v>0</v>
      </c>
      <c r="F58" s="78">
        <f t="shared" si="34"/>
        <v>0</v>
      </c>
      <c r="G58" s="151"/>
      <c r="H58" s="100">
        <f t="shared" si="40"/>
        <v>0</v>
      </c>
      <c r="I58" s="97">
        <f t="shared" si="40"/>
        <v>0</v>
      </c>
      <c r="J58" s="98" t="e">
        <f t="shared" si="41"/>
        <v>#DIV/0!</v>
      </c>
      <c r="K58" s="158">
        <f>AA27+AH27</f>
        <v>0</v>
      </c>
      <c r="L58" s="158">
        <f t="shared" si="43"/>
        <v>0</v>
      </c>
    </row>
    <row r="59" spans="1:12" x14ac:dyDescent="0.3">
      <c r="A59" s="136" t="s">
        <v>52</v>
      </c>
      <c r="B59" s="76">
        <f t="shared" si="44"/>
        <v>0</v>
      </c>
      <c r="C59" s="76">
        <f t="shared" si="44"/>
        <v>0</v>
      </c>
      <c r="D59" s="80" t="str">
        <f t="shared" si="39"/>
        <v>0%</v>
      </c>
      <c r="E59" s="78">
        <f t="shared" si="33"/>
        <v>0</v>
      </c>
      <c r="F59" s="78">
        <f t="shared" si="34"/>
        <v>0</v>
      </c>
      <c r="G59" s="151"/>
      <c r="H59" s="100">
        <f t="shared" si="40"/>
        <v>0</v>
      </c>
      <c r="I59" s="97">
        <f t="shared" si="40"/>
        <v>0</v>
      </c>
      <c r="J59" s="98" t="e">
        <f t="shared" si="41"/>
        <v>#DIV/0!</v>
      </c>
      <c r="K59" s="158">
        <f t="shared" si="42"/>
        <v>0</v>
      </c>
      <c r="L59" s="158">
        <f t="shared" si="43"/>
        <v>0</v>
      </c>
    </row>
    <row r="60" spans="1:12" x14ac:dyDescent="0.3">
      <c r="A60" s="136" t="s">
        <v>53</v>
      </c>
      <c r="B60" s="76">
        <f t="shared" si="44"/>
        <v>0</v>
      </c>
      <c r="C60" s="76">
        <f t="shared" si="44"/>
        <v>0</v>
      </c>
      <c r="D60" s="80" t="str">
        <f t="shared" si="39"/>
        <v>0%</v>
      </c>
      <c r="E60" s="78">
        <f t="shared" si="33"/>
        <v>0</v>
      </c>
      <c r="F60" s="78">
        <f t="shared" si="34"/>
        <v>0</v>
      </c>
      <c r="G60" s="151"/>
      <c r="H60" s="100">
        <f t="shared" si="40"/>
        <v>0</v>
      </c>
      <c r="I60" s="97">
        <f t="shared" si="40"/>
        <v>0</v>
      </c>
      <c r="J60" s="98" t="e">
        <f t="shared" si="41"/>
        <v>#DIV/0!</v>
      </c>
      <c r="K60" s="158">
        <f t="shared" si="42"/>
        <v>0</v>
      </c>
      <c r="L60" s="158">
        <f t="shared" si="43"/>
        <v>0</v>
      </c>
    </row>
    <row r="61" spans="1:12" x14ac:dyDescent="0.3">
      <c r="A61" s="136" t="s">
        <v>86</v>
      </c>
      <c r="B61" s="76">
        <f t="shared" si="44"/>
        <v>0</v>
      </c>
      <c r="C61" s="76">
        <f t="shared" si="44"/>
        <v>0</v>
      </c>
      <c r="D61" s="80" t="str">
        <f t="shared" si="39"/>
        <v>0%</v>
      </c>
      <c r="E61" s="78">
        <f t="shared" si="33"/>
        <v>0</v>
      </c>
      <c r="F61" s="78">
        <f t="shared" si="34"/>
        <v>0</v>
      </c>
      <c r="G61" s="151"/>
      <c r="H61" s="100">
        <f t="shared" si="40"/>
        <v>0</v>
      </c>
      <c r="I61" s="97">
        <f t="shared" si="40"/>
        <v>0</v>
      </c>
      <c r="J61" s="98" t="e">
        <f t="shared" si="41"/>
        <v>#DIV/0!</v>
      </c>
      <c r="K61" s="158">
        <f t="shared" si="42"/>
        <v>0</v>
      </c>
      <c r="L61" s="158">
        <f t="shared" si="43"/>
        <v>0</v>
      </c>
    </row>
  </sheetData>
  <mergeCells count="16">
    <mergeCell ref="A48:F48"/>
    <mergeCell ref="H48:L48"/>
    <mergeCell ref="A5:AJ5"/>
    <mergeCell ref="A17:AJ17"/>
    <mergeCell ref="A31:AJ31"/>
    <mergeCell ref="B34:F34"/>
    <mergeCell ref="H34:L34"/>
    <mergeCell ref="A36:F36"/>
    <mergeCell ref="H36:L36"/>
    <mergeCell ref="A1:AJ1"/>
    <mergeCell ref="A2:AJ2"/>
    <mergeCell ref="B3:H3"/>
    <mergeCell ref="I3:O3"/>
    <mergeCell ref="P3:V3"/>
    <mergeCell ref="W3:AC3"/>
    <mergeCell ref="AD3:AJ3"/>
  </mergeCells>
  <pageMargins left="0.7" right="0.7" top="0.75" bottom="0.75" header="0.3" footer="0.3"/>
  <pageSetup orientation="portrait" horizontalDpi="0" verticalDpi="0" r:id="rId1"/>
  <ignoredErrors>
    <ignoredError sqref="F6:F16 B19:D30 H6:O6 B18:D18 F18 F19:F30 H7:O16 H18:V18 H19:V30 E37:F47 E49:F61 H38:H47 H49:H61 E6:E16 E18:E30 G6:G16 G18:G30 W6:AB16 W18:AD30 AC6:AD16 AE7:AJ16 AE18:AJ30 D49:D61 AF6:AJ6" unlockedFormula="1"/>
    <ignoredError sqref="Y32 AF3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BCC65-AE9E-4099-B3EB-2EF89876BA09}">
  <dimension ref="B1:GV342"/>
  <sheetViews>
    <sheetView topLeftCell="A299" zoomScaleNormal="100" workbookViewId="0">
      <selection activeCell="K309" sqref="K309"/>
    </sheetView>
  </sheetViews>
  <sheetFormatPr defaultColWidth="10.42578125" defaultRowHeight="15" x14ac:dyDescent="0.3"/>
  <cols>
    <col min="1" max="1" width="5.42578125" style="160" customWidth="1"/>
    <col min="2" max="3" width="15.5703125" style="160" customWidth="1"/>
    <col min="4" max="4" width="11.5703125" style="160" customWidth="1"/>
    <col min="5" max="6" width="15.5703125" style="160" customWidth="1"/>
    <col min="7" max="7" width="9.28515625" style="160" customWidth="1"/>
    <col min="8" max="10" width="12.5703125" style="160" customWidth="1"/>
    <col min="11" max="13" width="13.42578125" style="160" customWidth="1"/>
    <col min="14" max="15" width="16.5703125" style="160" customWidth="1"/>
    <col min="16" max="17" width="13.28515625" style="159" bestFit="1" customWidth="1"/>
    <col min="18" max="18" width="14.42578125" style="159" bestFit="1" customWidth="1"/>
    <col min="19" max="196" width="10.42578125" style="159"/>
    <col min="197" max="263" width="10.42578125" style="160"/>
    <col min="264" max="264" width="56" style="160" customWidth="1"/>
    <col min="265" max="265" width="39.28515625" style="160" customWidth="1"/>
    <col min="266" max="266" width="22.140625" style="160" customWidth="1"/>
    <col min="267" max="267" width="22" style="160" customWidth="1"/>
    <col min="268" max="268" width="31.28515625" style="160" customWidth="1"/>
    <col min="269" max="269" width="31" style="160" customWidth="1"/>
    <col min="270" max="270" width="10.5703125" style="160" bestFit="1" customWidth="1"/>
    <col min="271" max="519" width="10.42578125" style="160"/>
    <col min="520" max="520" width="56" style="160" customWidth="1"/>
    <col min="521" max="521" width="39.28515625" style="160" customWidth="1"/>
    <col min="522" max="522" width="22.140625" style="160" customWidth="1"/>
    <col min="523" max="523" width="22" style="160" customWidth="1"/>
    <col min="524" max="524" width="31.28515625" style="160" customWidth="1"/>
    <col min="525" max="525" width="31" style="160" customWidth="1"/>
    <col min="526" max="526" width="10.5703125" style="160" bestFit="1" customWidth="1"/>
    <col min="527" max="775" width="10.42578125" style="160"/>
    <col min="776" max="776" width="56" style="160" customWidth="1"/>
    <col min="777" max="777" width="39.28515625" style="160" customWidth="1"/>
    <col min="778" max="778" width="22.140625" style="160" customWidth="1"/>
    <col min="779" max="779" width="22" style="160" customWidth="1"/>
    <col min="780" max="780" width="31.28515625" style="160" customWidth="1"/>
    <col min="781" max="781" width="31" style="160" customWidth="1"/>
    <col min="782" max="782" width="10.5703125" style="160" bestFit="1" customWidth="1"/>
    <col min="783" max="1031" width="10.42578125" style="160"/>
    <col min="1032" max="1032" width="56" style="160" customWidth="1"/>
    <col min="1033" max="1033" width="39.28515625" style="160" customWidth="1"/>
    <col min="1034" max="1034" width="22.140625" style="160" customWidth="1"/>
    <col min="1035" max="1035" width="22" style="160" customWidth="1"/>
    <col min="1036" max="1036" width="31.28515625" style="160" customWidth="1"/>
    <col min="1037" max="1037" width="31" style="160" customWidth="1"/>
    <col min="1038" max="1038" width="10.5703125" style="160" bestFit="1" customWidth="1"/>
    <col min="1039" max="1287" width="10.42578125" style="160"/>
    <col min="1288" max="1288" width="56" style="160" customWidth="1"/>
    <col min="1289" max="1289" width="39.28515625" style="160" customWidth="1"/>
    <col min="1290" max="1290" width="22.140625" style="160" customWidth="1"/>
    <col min="1291" max="1291" width="22" style="160" customWidth="1"/>
    <col min="1292" max="1292" width="31.28515625" style="160" customWidth="1"/>
    <col min="1293" max="1293" width="31" style="160" customWidth="1"/>
    <col min="1294" max="1294" width="10.5703125" style="160" bestFit="1" customWidth="1"/>
    <col min="1295" max="1543" width="10.42578125" style="160"/>
    <col min="1544" max="1544" width="56" style="160" customWidth="1"/>
    <col min="1545" max="1545" width="39.28515625" style="160" customWidth="1"/>
    <col min="1546" max="1546" width="22.140625" style="160" customWidth="1"/>
    <col min="1547" max="1547" width="22" style="160" customWidth="1"/>
    <col min="1548" max="1548" width="31.28515625" style="160" customWidth="1"/>
    <col min="1549" max="1549" width="31" style="160" customWidth="1"/>
    <col min="1550" max="1550" width="10.5703125" style="160" bestFit="1" customWidth="1"/>
    <col min="1551" max="1799" width="10.42578125" style="160"/>
    <col min="1800" max="1800" width="56" style="160" customWidth="1"/>
    <col min="1801" max="1801" width="39.28515625" style="160" customWidth="1"/>
    <col min="1802" max="1802" width="22.140625" style="160" customWidth="1"/>
    <col min="1803" max="1803" width="22" style="160" customWidth="1"/>
    <col min="1804" max="1804" width="31.28515625" style="160" customWidth="1"/>
    <col min="1805" max="1805" width="31" style="160" customWidth="1"/>
    <col min="1806" max="1806" width="10.5703125" style="160" bestFit="1" customWidth="1"/>
    <col min="1807" max="2055" width="10.42578125" style="160"/>
    <col min="2056" max="2056" width="56" style="160" customWidth="1"/>
    <col min="2057" max="2057" width="39.28515625" style="160" customWidth="1"/>
    <col min="2058" max="2058" width="22.140625" style="160" customWidth="1"/>
    <col min="2059" max="2059" width="22" style="160" customWidth="1"/>
    <col min="2060" max="2060" width="31.28515625" style="160" customWidth="1"/>
    <col min="2061" max="2061" width="31" style="160" customWidth="1"/>
    <col min="2062" max="2062" width="10.5703125" style="160" bestFit="1" customWidth="1"/>
    <col min="2063" max="2311" width="10.42578125" style="160"/>
    <col min="2312" max="2312" width="56" style="160" customWidth="1"/>
    <col min="2313" max="2313" width="39.28515625" style="160" customWidth="1"/>
    <col min="2314" max="2314" width="22.140625" style="160" customWidth="1"/>
    <col min="2315" max="2315" width="22" style="160" customWidth="1"/>
    <col min="2316" max="2316" width="31.28515625" style="160" customWidth="1"/>
    <col min="2317" max="2317" width="31" style="160" customWidth="1"/>
    <col min="2318" max="2318" width="10.5703125" style="160" bestFit="1" customWidth="1"/>
    <col min="2319" max="2567" width="10.42578125" style="160"/>
    <col min="2568" max="2568" width="56" style="160" customWidth="1"/>
    <col min="2569" max="2569" width="39.28515625" style="160" customWidth="1"/>
    <col min="2570" max="2570" width="22.140625" style="160" customWidth="1"/>
    <col min="2571" max="2571" width="22" style="160" customWidth="1"/>
    <col min="2572" max="2572" width="31.28515625" style="160" customWidth="1"/>
    <col min="2573" max="2573" width="31" style="160" customWidth="1"/>
    <col min="2574" max="2574" width="10.5703125" style="160" bestFit="1" customWidth="1"/>
    <col min="2575" max="2823" width="10.42578125" style="160"/>
    <col min="2824" max="2824" width="56" style="160" customWidth="1"/>
    <col min="2825" max="2825" width="39.28515625" style="160" customWidth="1"/>
    <col min="2826" max="2826" width="22.140625" style="160" customWidth="1"/>
    <col min="2827" max="2827" width="22" style="160" customWidth="1"/>
    <col min="2828" max="2828" width="31.28515625" style="160" customWidth="1"/>
    <col min="2829" max="2829" width="31" style="160" customWidth="1"/>
    <col min="2830" max="2830" width="10.5703125" style="160" bestFit="1" customWidth="1"/>
    <col min="2831" max="3079" width="10.42578125" style="160"/>
    <col min="3080" max="3080" width="56" style="160" customWidth="1"/>
    <col min="3081" max="3081" width="39.28515625" style="160" customWidth="1"/>
    <col min="3082" max="3082" width="22.140625" style="160" customWidth="1"/>
    <col min="3083" max="3083" width="22" style="160" customWidth="1"/>
    <col min="3084" max="3084" width="31.28515625" style="160" customWidth="1"/>
    <col min="3085" max="3085" width="31" style="160" customWidth="1"/>
    <col min="3086" max="3086" width="10.5703125" style="160" bestFit="1" customWidth="1"/>
    <col min="3087" max="3335" width="10.42578125" style="160"/>
    <col min="3336" max="3336" width="56" style="160" customWidth="1"/>
    <col min="3337" max="3337" width="39.28515625" style="160" customWidth="1"/>
    <col min="3338" max="3338" width="22.140625" style="160" customWidth="1"/>
    <col min="3339" max="3339" width="22" style="160" customWidth="1"/>
    <col min="3340" max="3340" width="31.28515625" style="160" customWidth="1"/>
    <col min="3341" max="3341" width="31" style="160" customWidth="1"/>
    <col min="3342" max="3342" width="10.5703125" style="160" bestFit="1" customWidth="1"/>
    <col min="3343" max="3591" width="10.42578125" style="160"/>
    <col min="3592" max="3592" width="56" style="160" customWidth="1"/>
    <col min="3593" max="3593" width="39.28515625" style="160" customWidth="1"/>
    <col min="3594" max="3594" width="22.140625" style="160" customWidth="1"/>
    <col min="3595" max="3595" width="22" style="160" customWidth="1"/>
    <col min="3596" max="3596" width="31.28515625" style="160" customWidth="1"/>
    <col min="3597" max="3597" width="31" style="160" customWidth="1"/>
    <col min="3598" max="3598" width="10.5703125" style="160" bestFit="1" customWidth="1"/>
    <col min="3599" max="3847" width="10.42578125" style="160"/>
    <col min="3848" max="3848" width="56" style="160" customWidth="1"/>
    <col min="3849" max="3849" width="39.28515625" style="160" customWidth="1"/>
    <col min="3850" max="3850" width="22.140625" style="160" customWidth="1"/>
    <col min="3851" max="3851" width="22" style="160" customWidth="1"/>
    <col min="3852" max="3852" width="31.28515625" style="160" customWidth="1"/>
    <col min="3853" max="3853" width="31" style="160" customWidth="1"/>
    <col min="3854" max="3854" width="10.5703125" style="160" bestFit="1" customWidth="1"/>
    <col min="3855" max="4103" width="10.42578125" style="160"/>
    <col min="4104" max="4104" width="56" style="160" customWidth="1"/>
    <col min="4105" max="4105" width="39.28515625" style="160" customWidth="1"/>
    <col min="4106" max="4106" width="22.140625" style="160" customWidth="1"/>
    <col min="4107" max="4107" width="22" style="160" customWidth="1"/>
    <col min="4108" max="4108" width="31.28515625" style="160" customWidth="1"/>
    <col min="4109" max="4109" width="31" style="160" customWidth="1"/>
    <col min="4110" max="4110" width="10.5703125" style="160" bestFit="1" customWidth="1"/>
    <col min="4111" max="4359" width="10.42578125" style="160"/>
    <col min="4360" max="4360" width="56" style="160" customWidth="1"/>
    <col min="4361" max="4361" width="39.28515625" style="160" customWidth="1"/>
    <col min="4362" max="4362" width="22.140625" style="160" customWidth="1"/>
    <col min="4363" max="4363" width="22" style="160" customWidth="1"/>
    <col min="4364" max="4364" width="31.28515625" style="160" customWidth="1"/>
    <col min="4365" max="4365" width="31" style="160" customWidth="1"/>
    <col min="4366" max="4366" width="10.5703125" style="160" bestFit="1" customWidth="1"/>
    <col min="4367" max="4615" width="10.42578125" style="160"/>
    <col min="4616" max="4616" width="56" style="160" customWidth="1"/>
    <col min="4617" max="4617" width="39.28515625" style="160" customWidth="1"/>
    <col min="4618" max="4618" width="22.140625" style="160" customWidth="1"/>
    <col min="4619" max="4619" width="22" style="160" customWidth="1"/>
    <col min="4620" max="4620" width="31.28515625" style="160" customWidth="1"/>
    <col min="4621" max="4621" width="31" style="160" customWidth="1"/>
    <col min="4622" max="4622" width="10.5703125" style="160" bestFit="1" customWidth="1"/>
    <col min="4623" max="4871" width="10.42578125" style="160"/>
    <col min="4872" max="4872" width="56" style="160" customWidth="1"/>
    <col min="4873" max="4873" width="39.28515625" style="160" customWidth="1"/>
    <col min="4874" max="4874" width="22.140625" style="160" customWidth="1"/>
    <col min="4875" max="4875" width="22" style="160" customWidth="1"/>
    <col min="4876" max="4876" width="31.28515625" style="160" customWidth="1"/>
    <col min="4877" max="4877" width="31" style="160" customWidth="1"/>
    <col min="4878" max="4878" width="10.5703125" style="160" bestFit="1" customWidth="1"/>
    <col min="4879" max="5127" width="10.42578125" style="160"/>
    <col min="5128" max="5128" width="56" style="160" customWidth="1"/>
    <col min="5129" max="5129" width="39.28515625" style="160" customWidth="1"/>
    <col min="5130" max="5130" width="22.140625" style="160" customWidth="1"/>
    <col min="5131" max="5131" width="22" style="160" customWidth="1"/>
    <col min="5132" max="5132" width="31.28515625" style="160" customWidth="1"/>
    <col min="5133" max="5133" width="31" style="160" customWidth="1"/>
    <col min="5134" max="5134" width="10.5703125" style="160" bestFit="1" customWidth="1"/>
    <col min="5135" max="5383" width="10.42578125" style="160"/>
    <col min="5384" max="5384" width="56" style="160" customWidth="1"/>
    <col min="5385" max="5385" width="39.28515625" style="160" customWidth="1"/>
    <col min="5386" max="5386" width="22.140625" style="160" customWidth="1"/>
    <col min="5387" max="5387" width="22" style="160" customWidth="1"/>
    <col min="5388" max="5388" width="31.28515625" style="160" customWidth="1"/>
    <col min="5389" max="5389" width="31" style="160" customWidth="1"/>
    <col min="5390" max="5390" width="10.5703125" style="160" bestFit="1" customWidth="1"/>
    <col min="5391" max="5639" width="10.42578125" style="160"/>
    <col min="5640" max="5640" width="56" style="160" customWidth="1"/>
    <col min="5641" max="5641" width="39.28515625" style="160" customWidth="1"/>
    <col min="5642" max="5642" width="22.140625" style="160" customWidth="1"/>
    <col min="5643" max="5643" width="22" style="160" customWidth="1"/>
    <col min="5644" max="5644" width="31.28515625" style="160" customWidth="1"/>
    <col min="5645" max="5645" width="31" style="160" customWidth="1"/>
    <col min="5646" max="5646" width="10.5703125" style="160" bestFit="1" customWidth="1"/>
    <col min="5647" max="5895" width="10.42578125" style="160"/>
    <col min="5896" max="5896" width="56" style="160" customWidth="1"/>
    <col min="5897" max="5897" width="39.28515625" style="160" customWidth="1"/>
    <col min="5898" max="5898" width="22.140625" style="160" customWidth="1"/>
    <col min="5899" max="5899" width="22" style="160" customWidth="1"/>
    <col min="5900" max="5900" width="31.28515625" style="160" customWidth="1"/>
    <col min="5901" max="5901" width="31" style="160" customWidth="1"/>
    <col min="5902" max="5902" width="10.5703125" style="160" bestFit="1" customWidth="1"/>
    <col min="5903" max="6151" width="10.42578125" style="160"/>
    <col min="6152" max="6152" width="56" style="160" customWidth="1"/>
    <col min="6153" max="6153" width="39.28515625" style="160" customWidth="1"/>
    <col min="6154" max="6154" width="22.140625" style="160" customWidth="1"/>
    <col min="6155" max="6155" width="22" style="160" customWidth="1"/>
    <col min="6156" max="6156" width="31.28515625" style="160" customWidth="1"/>
    <col min="6157" max="6157" width="31" style="160" customWidth="1"/>
    <col min="6158" max="6158" width="10.5703125" style="160" bestFit="1" customWidth="1"/>
    <col min="6159" max="6407" width="10.42578125" style="160"/>
    <col min="6408" max="6408" width="56" style="160" customWidth="1"/>
    <col min="6409" max="6409" width="39.28515625" style="160" customWidth="1"/>
    <col min="6410" max="6410" width="22.140625" style="160" customWidth="1"/>
    <col min="6411" max="6411" width="22" style="160" customWidth="1"/>
    <col min="6412" max="6412" width="31.28515625" style="160" customWidth="1"/>
    <col min="6413" max="6413" width="31" style="160" customWidth="1"/>
    <col min="6414" max="6414" width="10.5703125" style="160" bestFit="1" customWidth="1"/>
    <col min="6415" max="6663" width="10.42578125" style="160"/>
    <col min="6664" max="6664" width="56" style="160" customWidth="1"/>
    <col min="6665" max="6665" width="39.28515625" style="160" customWidth="1"/>
    <col min="6666" max="6666" width="22.140625" style="160" customWidth="1"/>
    <col min="6667" max="6667" width="22" style="160" customWidth="1"/>
    <col min="6668" max="6668" width="31.28515625" style="160" customWidth="1"/>
    <col min="6669" max="6669" width="31" style="160" customWidth="1"/>
    <col min="6670" max="6670" width="10.5703125" style="160" bestFit="1" customWidth="1"/>
    <col min="6671" max="6919" width="10.42578125" style="160"/>
    <col min="6920" max="6920" width="56" style="160" customWidth="1"/>
    <col min="6921" max="6921" width="39.28515625" style="160" customWidth="1"/>
    <col min="6922" max="6922" width="22.140625" style="160" customWidth="1"/>
    <col min="6923" max="6923" width="22" style="160" customWidth="1"/>
    <col min="6924" max="6924" width="31.28515625" style="160" customWidth="1"/>
    <col min="6925" max="6925" width="31" style="160" customWidth="1"/>
    <col min="6926" max="6926" width="10.5703125" style="160" bestFit="1" customWidth="1"/>
    <col min="6927" max="7175" width="10.42578125" style="160"/>
    <col min="7176" max="7176" width="56" style="160" customWidth="1"/>
    <col min="7177" max="7177" width="39.28515625" style="160" customWidth="1"/>
    <col min="7178" max="7178" width="22.140625" style="160" customWidth="1"/>
    <col min="7179" max="7179" width="22" style="160" customWidth="1"/>
    <col min="7180" max="7180" width="31.28515625" style="160" customWidth="1"/>
    <col min="7181" max="7181" width="31" style="160" customWidth="1"/>
    <col min="7182" max="7182" width="10.5703125" style="160" bestFit="1" customWidth="1"/>
    <col min="7183" max="7431" width="10.42578125" style="160"/>
    <col min="7432" max="7432" width="56" style="160" customWidth="1"/>
    <col min="7433" max="7433" width="39.28515625" style="160" customWidth="1"/>
    <col min="7434" max="7434" width="22.140625" style="160" customWidth="1"/>
    <col min="7435" max="7435" width="22" style="160" customWidth="1"/>
    <col min="7436" max="7436" width="31.28515625" style="160" customWidth="1"/>
    <col min="7437" max="7437" width="31" style="160" customWidth="1"/>
    <col min="7438" max="7438" width="10.5703125" style="160" bestFit="1" customWidth="1"/>
    <col min="7439" max="7687" width="10.42578125" style="160"/>
    <col min="7688" max="7688" width="56" style="160" customWidth="1"/>
    <col min="7689" max="7689" width="39.28515625" style="160" customWidth="1"/>
    <col min="7690" max="7690" width="22.140625" style="160" customWidth="1"/>
    <col min="7691" max="7691" width="22" style="160" customWidth="1"/>
    <col min="7692" max="7692" width="31.28515625" style="160" customWidth="1"/>
    <col min="7693" max="7693" width="31" style="160" customWidth="1"/>
    <col min="7694" max="7694" width="10.5703125" style="160" bestFit="1" customWidth="1"/>
    <col min="7695" max="7943" width="10.42578125" style="160"/>
    <col min="7944" max="7944" width="56" style="160" customWidth="1"/>
    <col min="7945" max="7945" width="39.28515625" style="160" customWidth="1"/>
    <col min="7946" max="7946" width="22.140625" style="160" customWidth="1"/>
    <col min="7947" max="7947" width="22" style="160" customWidth="1"/>
    <col min="7948" max="7948" width="31.28515625" style="160" customWidth="1"/>
    <col min="7949" max="7949" width="31" style="160" customWidth="1"/>
    <col min="7950" max="7950" width="10.5703125" style="160" bestFit="1" customWidth="1"/>
    <col min="7951" max="8199" width="10.42578125" style="160"/>
    <col min="8200" max="8200" width="56" style="160" customWidth="1"/>
    <col min="8201" max="8201" width="39.28515625" style="160" customWidth="1"/>
    <col min="8202" max="8202" width="22.140625" style="160" customWidth="1"/>
    <col min="8203" max="8203" width="22" style="160" customWidth="1"/>
    <col min="8204" max="8204" width="31.28515625" style="160" customWidth="1"/>
    <col min="8205" max="8205" width="31" style="160" customWidth="1"/>
    <col min="8206" max="8206" width="10.5703125" style="160" bestFit="1" customWidth="1"/>
    <col min="8207" max="8455" width="10.42578125" style="160"/>
    <col min="8456" max="8456" width="56" style="160" customWidth="1"/>
    <col min="8457" max="8457" width="39.28515625" style="160" customWidth="1"/>
    <col min="8458" max="8458" width="22.140625" style="160" customWidth="1"/>
    <col min="8459" max="8459" width="22" style="160" customWidth="1"/>
    <col min="8460" max="8460" width="31.28515625" style="160" customWidth="1"/>
    <col min="8461" max="8461" width="31" style="160" customWidth="1"/>
    <col min="8462" max="8462" width="10.5703125" style="160" bestFit="1" customWidth="1"/>
    <col min="8463" max="8711" width="10.42578125" style="160"/>
    <col min="8712" max="8712" width="56" style="160" customWidth="1"/>
    <col min="8713" max="8713" width="39.28515625" style="160" customWidth="1"/>
    <col min="8714" max="8714" width="22.140625" style="160" customWidth="1"/>
    <col min="8715" max="8715" width="22" style="160" customWidth="1"/>
    <col min="8716" max="8716" width="31.28515625" style="160" customWidth="1"/>
    <col min="8717" max="8717" width="31" style="160" customWidth="1"/>
    <col min="8718" max="8718" width="10.5703125" style="160" bestFit="1" customWidth="1"/>
    <col min="8719" max="8967" width="10.42578125" style="160"/>
    <col min="8968" max="8968" width="56" style="160" customWidth="1"/>
    <col min="8969" max="8969" width="39.28515625" style="160" customWidth="1"/>
    <col min="8970" max="8970" width="22.140625" style="160" customWidth="1"/>
    <col min="8971" max="8971" width="22" style="160" customWidth="1"/>
    <col min="8972" max="8972" width="31.28515625" style="160" customWidth="1"/>
    <col min="8973" max="8973" width="31" style="160" customWidth="1"/>
    <col min="8974" max="8974" width="10.5703125" style="160" bestFit="1" customWidth="1"/>
    <col min="8975" max="9223" width="10.42578125" style="160"/>
    <col min="9224" max="9224" width="56" style="160" customWidth="1"/>
    <col min="9225" max="9225" width="39.28515625" style="160" customWidth="1"/>
    <col min="9226" max="9226" width="22.140625" style="160" customWidth="1"/>
    <col min="9227" max="9227" width="22" style="160" customWidth="1"/>
    <col min="9228" max="9228" width="31.28515625" style="160" customWidth="1"/>
    <col min="9229" max="9229" width="31" style="160" customWidth="1"/>
    <col min="9230" max="9230" width="10.5703125" style="160" bestFit="1" customWidth="1"/>
    <col min="9231" max="9479" width="10.42578125" style="160"/>
    <col min="9480" max="9480" width="56" style="160" customWidth="1"/>
    <col min="9481" max="9481" width="39.28515625" style="160" customWidth="1"/>
    <col min="9482" max="9482" width="22.140625" style="160" customWidth="1"/>
    <col min="9483" max="9483" width="22" style="160" customWidth="1"/>
    <col min="9484" max="9484" width="31.28515625" style="160" customWidth="1"/>
    <col min="9485" max="9485" width="31" style="160" customWidth="1"/>
    <col min="9486" max="9486" width="10.5703125" style="160" bestFit="1" customWidth="1"/>
    <col min="9487" max="9735" width="10.42578125" style="160"/>
    <col min="9736" max="9736" width="56" style="160" customWidth="1"/>
    <col min="9737" max="9737" width="39.28515625" style="160" customWidth="1"/>
    <col min="9738" max="9738" width="22.140625" style="160" customWidth="1"/>
    <col min="9739" max="9739" width="22" style="160" customWidth="1"/>
    <col min="9740" max="9740" width="31.28515625" style="160" customWidth="1"/>
    <col min="9741" max="9741" width="31" style="160" customWidth="1"/>
    <col min="9742" max="9742" width="10.5703125" style="160" bestFit="1" customWidth="1"/>
    <col min="9743" max="9991" width="10.42578125" style="160"/>
    <col min="9992" max="9992" width="56" style="160" customWidth="1"/>
    <col min="9993" max="9993" width="39.28515625" style="160" customWidth="1"/>
    <col min="9994" max="9994" width="22.140625" style="160" customWidth="1"/>
    <col min="9995" max="9995" width="22" style="160" customWidth="1"/>
    <col min="9996" max="9996" width="31.28515625" style="160" customWidth="1"/>
    <col min="9997" max="9997" width="31" style="160" customWidth="1"/>
    <col min="9998" max="9998" width="10.5703125" style="160" bestFit="1" customWidth="1"/>
    <col min="9999" max="10247" width="10.42578125" style="160"/>
    <col min="10248" max="10248" width="56" style="160" customWidth="1"/>
    <col min="10249" max="10249" width="39.28515625" style="160" customWidth="1"/>
    <col min="10250" max="10250" width="22.140625" style="160" customWidth="1"/>
    <col min="10251" max="10251" width="22" style="160" customWidth="1"/>
    <col min="10252" max="10252" width="31.28515625" style="160" customWidth="1"/>
    <col min="10253" max="10253" width="31" style="160" customWidth="1"/>
    <col min="10254" max="10254" width="10.5703125" style="160" bestFit="1" customWidth="1"/>
    <col min="10255" max="10503" width="10.42578125" style="160"/>
    <col min="10504" max="10504" width="56" style="160" customWidth="1"/>
    <col min="10505" max="10505" width="39.28515625" style="160" customWidth="1"/>
    <col min="10506" max="10506" width="22.140625" style="160" customWidth="1"/>
    <col min="10507" max="10507" width="22" style="160" customWidth="1"/>
    <col min="10508" max="10508" width="31.28515625" style="160" customWidth="1"/>
    <col min="10509" max="10509" width="31" style="160" customWidth="1"/>
    <col min="10510" max="10510" width="10.5703125" style="160" bestFit="1" customWidth="1"/>
    <col min="10511" max="10759" width="10.42578125" style="160"/>
    <col min="10760" max="10760" width="56" style="160" customWidth="1"/>
    <col min="10761" max="10761" width="39.28515625" style="160" customWidth="1"/>
    <col min="10762" max="10762" width="22.140625" style="160" customWidth="1"/>
    <col min="10763" max="10763" width="22" style="160" customWidth="1"/>
    <col min="10764" max="10764" width="31.28515625" style="160" customWidth="1"/>
    <col min="10765" max="10765" width="31" style="160" customWidth="1"/>
    <col min="10766" max="10766" width="10.5703125" style="160" bestFit="1" customWidth="1"/>
    <col min="10767" max="11015" width="10.42578125" style="160"/>
    <col min="11016" max="11016" width="56" style="160" customWidth="1"/>
    <col min="11017" max="11017" width="39.28515625" style="160" customWidth="1"/>
    <col min="11018" max="11018" width="22.140625" style="160" customWidth="1"/>
    <col min="11019" max="11019" width="22" style="160" customWidth="1"/>
    <col min="11020" max="11020" width="31.28515625" style="160" customWidth="1"/>
    <col min="11021" max="11021" width="31" style="160" customWidth="1"/>
    <col min="11022" max="11022" width="10.5703125" style="160" bestFit="1" customWidth="1"/>
    <col min="11023" max="11271" width="10.42578125" style="160"/>
    <col min="11272" max="11272" width="56" style="160" customWidth="1"/>
    <col min="11273" max="11273" width="39.28515625" style="160" customWidth="1"/>
    <col min="11274" max="11274" width="22.140625" style="160" customWidth="1"/>
    <col min="11275" max="11275" width="22" style="160" customWidth="1"/>
    <col min="11276" max="11276" width="31.28515625" style="160" customWidth="1"/>
    <col min="11277" max="11277" width="31" style="160" customWidth="1"/>
    <col min="11278" max="11278" width="10.5703125" style="160" bestFit="1" customWidth="1"/>
    <col min="11279" max="11527" width="10.42578125" style="160"/>
    <col min="11528" max="11528" width="56" style="160" customWidth="1"/>
    <col min="11529" max="11529" width="39.28515625" style="160" customWidth="1"/>
    <col min="11530" max="11530" width="22.140625" style="160" customWidth="1"/>
    <col min="11531" max="11531" width="22" style="160" customWidth="1"/>
    <col min="11532" max="11532" width="31.28515625" style="160" customWidth="1"/>
    <col min="11533" max="11533" width="31" style="160" customWidth="1"/>
    <col min="11534" max="11534" width="10.5703125" style="160" bestFit="1" customWidth="1"/>
    <col min="11535" max="11783" width="10.42578125" style="160"/>
    <col min="11784" max="11784" width="56" style="160" customWidth="1"/>
    <col min="11785" max="11785" width="39.28515625" style="160" customWidth="1"/>
    <col min="11786" max="11786" width="22.140625" style="160" customWidth="1"/>
    <col min="11787" max="11787" width="22" style="160" customWidth="1"/>
    <col min="11788" max="11788" width="31.28515625" style="160" customWidth="1"/>
    <col min="11789" max="11789" width="31" style="160" customWidth="1"/>
    <col min="11790" max="11790" width="10.5703125" style="160" bestFit="1" customWidth="1"/>
    <col min="11791" max="12039" width="10.42578125" style="160"/>
    <col min="12040" max="12040" width="56" style="160" customWidth="1"/>
    <col min="12041" max="12041" width="39.28515625" style="160" customWidth="1"/>
    <col min="12042" max="12042" width="22.140625" style="160" customWidth="1"/>
    <col min="12043" max="12043" width="22" style="160" customWidth="1"/>
    <col min="12044" max="12044" width="31.28515625" style="160" customWidth="1"/>
    <col min="12045" max="12045" width="31" style="160" customWidth="1"/>
    <col min="12046" max="12046" width="10.5703125" style="160" bestFit="1" customWidth="1"/>
    <col min="12047" max="12295" width="10.42578125" style="160"/>
    <col min="12296" max="12296" width="56" style="160" customWidth="1"/>
    <col min="12297" max="12297" width="39.28515625" style="160" customWidth="1"/>
    <col min="12298" max="12298" width="22.140625" style="160" customWidth="1"/>
    <col min="12299" max="12299" width="22" style="160" customWidth="1"/>
    <col min="12300" max="12300" width="31.28515625" style="160" customWidth="1"/>
    <col min="12301" max="12301" width="31" style="160" customWidth="1"/>
    <col min="12302" max="12302" width="10.5703125" style="160" bestFit="1" customWidth="1"/>
    <col min="12303" max="12551" width="10.42578125" style="160"/>
    <col min="12552" max="12552" width="56" style="160" customWidth="1"/>
    <col min="12553" max="12553" width="39.28515625" style="160" customWidth="1"/>
    <col min="12554" max="12554" width="22.140625" style="160" customWidth="1"/>
    <col min="12555" max="12555" width="22" style="160" customWidth="1"/>
    <col min="12556" max="12556" width="31.28515625" style="160" customWidth="1"/>
    <col min="12557" max="12557" width="31" style="160" customWidth="1"/>
    <col min="12558" max="12558" width="10.5703125" style="160" bestFit="1" customWidth="1"/>
    <col min="12559" max="12807" width="10.42578125" style="160"/>
    <col min="12808" max="12808" width="56" style="160" customWidth="1"/>
    <col min="12809" max="12809" width="39.28515625" style="160" customWidth="1"/>
    <col min="12810" max="12810" width="22.140625" style="160" customWidth="1"/>
    <col min="12811" max="12811" width="22" style="160" customWidth="1"/>
    <col min="12812" max="12812" width="31.28515625" style="160" customWidth="1"/>
    <col min="12813" max="12813" width="31" style="160" customWidth="1"/>
    <col min="12814" max="12814" width="10.5703125" style="160" bestFit="1" customWidth="1"/>
    <col min="12815" max="13063" width="10.42578125" style="160"/>
    <col min="13064" max="13064" width="56" style="160" customWidth="1"/>
    <col min="13065" max="13065" width="39.28515625" style="160" customWidth="1"/>
    <col min="13066" max="13066" width="22.140625" style="160" customWidth="1"/>
    <col min="13067" max="13067" width="22" style="160" customWidth="1"/>
    <col min="13068" max="13068" width="31.28515625" style="160" customWidth="1"/>
    <col min="13069" max="13069" width="31" style="160" customWidth="1"/>
    <col min="13070" max="13070" width="10.5703125" style="160" bestFit="1" customWidth="1"/>
    <col min="13071" max="13319" width="10.42578125" style="160"/>
    <col min="13320" max="13320" width="56" style="160" customWidth="1"/>
    <col min="13321" max="13321" width="39.28515625" style="160" customWidth="1"/>
    <col min="13322" max="13322" width="22.140625" style="160" customWidth="1"/>
    <col min="13323" max="13323" width="22" style="160" customWidth="1"/>
    <col min="13324" max="13324" width="31.28515625" style="160" customWidth="1"/>
    <col min="13325" max="13325" width="31" style="160" customWidth="1"/>
    <col min="13326" max="13326" width="10.5703125" style="160" bestFit="1" customWidth="1"/>
    <col min="13327" max="13575" width="10.42578125" style="160"/>
    <col min="13576" max="13576" width="56" style="160" customWidth="1"/>
    <col min="13577" max="13577" width="39.28515625" style="160" customWidth="1"/>
    <col min="13578" max="13578" width="22.140625" style="160" customWidth="1"/>
    <col min="13579" max="13579" width="22" style="160" customWidth="1"/>
    <col min="13580" max="13580" width="31.28515625" style="160" customWidth="1"/>
    <col min="13581" max="13581" width="31" style="160" customWidth="1"/>
    <col min="13582" max="13582" width="10.5703125" style="160" bestFit="1" customWidth="1"/>
    <col min="13583" max="13831" width="10.42578125" style="160"/>
    <col min="13832" max="13832" width="56" style="160" customWidth="1"/>
    <col min="13833" max="13833" width="39.28515625" style="160" customWidth="1"/>
    <col min="13834" max="13834" width="22.140625" style="160" customWidth="1"/>
    <col min="13835" max="13835" width="22" style="160" customWidth="1"/>
    <col min="13836" max="13836" width="31.28515625" style="160" customWidth="1"/>
    <col min="13837" max="13837" width="31" style="160" customWidth="1"/>
    <col min="13838" max="13838" width="10.5703125" style="160" bestFit="1" customWidth="1"/>
    <col min="13839" max="14087" width="10.42578125" style="160"/>
    <col min="14088" max="14088" width="56" style="160" customWidth="1"/>
    <col min="14089" max="14089" width="39.28515625" style="160" customWidth="1"/>
    <col min="14090" max="14090" width="22.140625" style="160" customWidth="1"/>
    <col min="14091" max="14091" width="22" style="160" customWidth="1"/>
    <col min="14092" max="14092" width="31.28515625" style="160" customWidth="1"/>
    <col min="14093" max="14093" width="31" style="160" customWidth="1"/>
    <col min="14094" max="14094" width="10.5703125" style="160" bestFit="1" customWidth="1"/>
    <col min="14095" max="14343" width="10.42578125" style="160"/>
    <col min="14344" max="14344" width="56" style="160" customWidth="1"/>
    <col min="14345" max="14345" width="39.28515625" style="160" customWidth="1"/>
    <col min="14346" max="14346" width="22.140625" style="160" customWidth="1"/>
    <col min="14347" max="14347" width="22" style="160" customWidth="1"/>
    <col min="14348" max="14348" width="31.28515625" style="160" customWidth="1"/>
    <col min="14349" max="14349" width="31" style="160" customWidth="1"/>
    <col min="14350" max="14350" width="10.5703125" style="160" bestFit="1" customWidth="1"/>
    <col min="14351" max="14599" width="10.42578125" style="160"/>
    <col min="14600" max="14600" width="56" style="160" customWidth="1"/>
    <col min="14601" max="14601" width="39.28515625" style="160" customWidth="1"/>
    <col min="14602" max="14602" width="22.140625" style="160" customWidth="1"/>
    <col min="14603" max="14603" width="22" style="160" customWidth="1"/>
    <col min="14604" max="14604" width="31.28515625" style="160" customWidth="1"/>
    <col min="14605" max="14605" width="31" style="160" customWidth="1"/>
    <col min="14606" max="14606" width="10.5703125" style="160" bestFit="1" customWidth="1"/>
    <col min="14607" max="14855" width="10.42578125" style="160"/>
    <col min="14856" max="14856" width="56" style="160" customWidth="1"/>
    <col min="14857" max="14857" width="39.28515625" style="160" customWidth="1"/>
    <col min="14858" max="14858" width="22.140625" style="160" customWidth="1"/>
    <col min="14859" max="14859" width="22" style="160" customWidth="1"/>
    <col min="14860" max="14860" width="31.28515625" style="160" customWidth="1"/>
    <col min="14861" max="14861" width="31" style="160" customWidth="1"/>
    <col min="14862" max="14862" width="10.5703125" style="160" bestFit="1" customWidth="1"/>
    <col min="14863" max="15111" width="10.42578125" style="160"/>
    <col min="15112" max="15112" width="56" style="160" customWidth="1"/>
    <col min="15113" max="15113" width="39.28515625" style="160" customWidth="1"/>
    <col min="15114" max="15114" width="22.140625" style="160" customWidth="1"/>
    <col min="15115" max="15115" width="22" style="160" customWidth="1"/>
    <col min="15116" max="15116" width="31.28515625" style="160" customWidth="1"/>
    <col min="15117" max="15117" width="31" style="160" customWidth="1"/>
    <col min="15118" max="15118" width="10.5703125" style="160" bestFit="1" customWidth="1"/>
    <col min="15119" max="15367" width="10.42578125" style="160"/>
    <col min="15368" max="15368" width="56" style="160" customWidth="1"/>
    <col min="15369" max="15369" width="39.28515625" style="160" customWidth="1"/>
    <col min="15370" max="15370" width="22.140625" style="160" customWidth="1"/>
    <col min="15371" max="15371" width="22" style="160" customWidth="1"/>
    <col min="15372" max="15372" width="31.28515625" style="160" customWidth="1"/>
    <col min="15373" max="15373" width="31" style="160" customWidth="1"/>
    <col min="15374" max="15374" width="10.5703125" style="160" bestFit="1" customWidth="1"/>
    <col min="15375" max="15623" width="10.42578125" style="160"/>
    <col min="15624" max="15624" width="56" style="160" customWidth="1"/>
    <col min="15625" max="15625" width="39.28515625" style="160" customWidth="1"/>
    <col min="15626" max="15626" width="22.140625" style="160" customWidth="1"/>
    <col min="15627" max="15627" width="22" style="160" customWidth="1"/>
    <col min="15628" max="15628" width="31.28515625" style="160" customWidth="1"/>
    <col min="15629" max="15629" width="31" style="160" customWidth="1"/>
    <col min="15630" max="15630" width="10.5703125" style="160" bestFit="1" customWidth="1"/>
    <col min="15631" max="15879" width="10.42578125" style="160"/>
    <col min="15880" max="15880" width="56" style="160" customWidth="1"/>
    <col min="15881" max="15881" width="39.28515625" style="160" customWidth="1"/>
    <col min="15882" max="15882" width="22.140625" style="160" customWidth="1"/>
    <col min="15883" max="15883" width="22" style="160" customWidth="1"/>
    <col min="15884" max="15884" width="31.28515625" style="160" customWidth="1"/>
    <col min="15885" max="15885" width="31" style="160" customWidth="1"/>
    <col min="15886" max="15886" width="10.5703125" style="160" bestFit="1" customWidth="1"/>
    <col min="15887" max="16135" width="10.42578125" style="160"/>
    <col min="16136" max="16136" width="56" style="160" customWidth="1"/>
    <col min="16137" max="16137" width="39.28515625" style="160" customWidth="1"/>
    <col min="16138" max="16138" width="22.140625" style="160" customWidth="1"/>
    <col min="16139" max="16139" width="22" style="160" customWidth="1"/>
    <col min="16140" max="16140" width="31.28515625" style="160" customWidth="1"/>
    <col min="16141" max="16141" width="31" style="160" customWidth="1"/>
    <col min="16142" max="16142" width="10.5703125" style="160" bestFit="1" customWidth="1"/>
    <col min="16143" max="16384" width="10.42578125" style="160"/>
  </cols>
  <sheetData>
    <row r="1" spans="2:204" ht="9.9499999999999993" customHeight="1" x14ac:dyDescent="0.3">
      <c r="B1" s="265"/>
      <c r="C1" s="265"/>
      <c r="D1" s="265"/>
      <c r="E1" s="266"/>
      <c r="F1" s="266"/>
      <c r="G1" s="266"/>
      <c r="H1" s="266"/>
      <c r="I1" s="266"/>
      <c r="J1" s="266"/>
      <c r="K1" s="266"/>
      <c r="L1" s="266"/>
      <c r="M1" s="266"/>
      <c r="N1" s="266"/>
      <c r="O1" s="266"/>
    </row>
    <row r="2" spans="2:204" ht="18.600000000000001" customHeight="1" x14ac:dyDescent="0.3">
      <c r="B2" s="427" t="s">
        <v>279</v>
      </c>
      <c r="C2" s="427"/>
      <c r="D2" s="427"/>
      <c r="E2" s="267" t="s">
        <v>96</v>
      </c>
      <c r="F2" s="267"/>
      <c r="G2" s="268" t="str">
        <f>'BUDGET TOTAL (year beginning)'!B4</f>
        <v>dhec</v>
      </c>
      <c r="H2" s="268"/>
      <c r="I2" s="268"/>
      <c r="J2" s="268"/>
      <c r="K2" s="161"/>
      <c r="L2" s="161"/>
      <c r="M2" s="161"/>
      <c r="N2" s="161"/>
      <c r="O2" s="161"/>
    </row>
    <row r="3" spans="2:204" ht="32.25" customHeight="1" x14ac:dyDescent="0.3">
      <c r="B3" s="427"/>
      <c r="C3" s="427"/>
      <c r="D3" s="427"/>
      <c r="E3" s="267" t="s">
        <v>97</v>
      </c>
      <c r="F3" s="267"/>
      <c r="G3" s="269" t="s">
        <v>228</v>
      </c>
      <c r="H3" s="269"/>
      <c r="I3" s="269"/>
      <c r="J3" s="269"/>
      <c r="K3" s="162"/>
      <c r="L3" s="162"/>
      <c r="M3" s="162"/>
      <c r="N3" s="162"/>
      <c r="O3" s="162"/>
    </row>
    <row r="4" spans="2:204" ht="15" customHeight="1" thickBot="1" x14ac:dyDescent="0.35">
      <c r="B4" s="161"/>
      <c r="C4" s="161"/>
      <c r="D4" s="161"/>
      <c r="E4" s="161"/>
      <c r="F4" s="161"/>
      <c r="G4" s="161"/>
      <c r="H4" s="163"/>
      <c r="I4" s="163"/>
      <c r="J4" s="162"/>
      <c r="K4" s="162"/>
      <c r="L4" s="162"/>
      <c r="M4" s="162"/>
      <c r="N4" s="162"/>
      <c r="O4" s="162"/>
    </row>
    <row r="5" spans="2:204" s="159" customFormat="1" ht="24.6" customHeight="1" x14ac:dyDescent="0.3">
      <c r="B5" s="270" t="s">
        <v>233</v>
      </c>
      <c r="C5" s="271"/>
      <c r="D5" s="271"/>
      <c r="E5" s="271"/>
      <c r="F5" s="271"/>
      <c r="G5" s="271"/>
      <c r="H5" s="271"/>
      <c r="I5" s="271"/>
      <c r="J5" s="271"/>
      <c r="K5" s="271"/>
      <c r="L5" s="271"/>
      <c r="M5" s="271"/>
      <c r="N5" s="172" t="s">
        <v>98</v>
      </c>
      <c r="O5" s="173" t="s">
        <v>99</v>
      </c>
      <c r="GO5" s="160"/>
      <c r="GP5" s="160"/>
      <c r="GQ5" s="160"/>
      <c r="GR5" s="160"/>
      <c r="GS5" s="160"/>
      <c r="GT5" s="160"/>
      <c r="GU5" s="160"/>
      <c r="GV5" s="160"/>
    </row>
    <row r="6" spans="2:204" s="159" customFormat="1" x14ac:dyDescent="0.3">
      <c r="B6" s="305" t="s">
        <v>100</v>
      </c>
      <c r="C6" s="306"/>
      <c r="D6" s="306"/>
      <c r="E6" s="337" t="s">
        <v>231</v>
      </c>
      <c r="F6" s="306"/>
      <c r="G6" s="306"/>
      <c r="H6" s="306"/>
      <c r="I6" s="306"/>
      <c r="J6" s="299"/>
      <c r="K6" s="300"/>
      <c r="L6" s="309" t="s">
        <v>232</v>
      </c>
      <c r="M6" s="310"/>
      <c r="N6" s="313">
        <f>'BUDGET TOTAL (year beginning)'!B9</f>
        <v>0</v>
      </c>
      <c r="O6" s="315">
        <f>'EXPENDITURES (total year end)'!B6</f>
        <v>0</v>
      </c>
      <c r="GO6" s="160"/>
      <c r="GP6" s="160"/>
      <c r="GQ6" s="160"/>
      <c r="GR6" s="160"/>
      <c r="GS6" s="160"/>
      <c r="GT6" s="160"/>
      <c r="GU6" s="160"/>
      <c r="GV6" s="160"/>
    </row>
    <row r="7" spans="2:204" s="159" customFormat="1" x14ac:dyDescent="0.3">
      <c r="B7" s="307"/>
      <c r="C7" s="308"/>
      <c r="D7" s="308"/>
      <c r="E7" s="339"/>
      <c r="F7" s="340"/>
      <c r="G7" s="340"/>
      <c r="H7" s="340"/>
      <c r="I7" s="340"/>
      <c r="J7" s="301"/>
      <c r="K7" s="302"/>
      <c r="L7" s="311"/>
      <c r="M7" s="312"/>
      <c r="N7" s="314"/>
      <c r="O7" s="316"/>
      <c r="GO7" s="160"/>
      <c r="GP7" s="160"/>
      <c r="GQ7" s="160"/>
      <c r="GR7" s="160"/>
      <c r="GS7" s="160"/>
      <c r="GT7" s="160"/>
      <c r="GU7" s="160"/>
      <c r="GV7" s="160"/>
    </row>
    <row r="8" spans="2:204" s="159" customFormat="1" ht="14.45" customHeight="1" x14ac:dyDescent="0.3">
      <c r="B8" s="286" t="s">
        <v>101</v>
      </c>
      <c r="C8" s="287"/>
      <c r="D8" s="287"/>
      <c r="E8" s="287"/>
      <c r="F8" s="287"/>
      <c r="G8" s="287"/>
      <c r="H8" s="287"/>
      <c r="I8" s="287"/>
      <c r="J8" s="301"/>
      <c r="K8" s="302"/>
      <c r="L8" s="311" t="s">
        <v>229</v>
      </c>
      <c r="M8" s="312"/>
      <c r="N8" s="313">
        <f>'BUDGET TOTAL (year beginning)'!C9</f>
        <v>0</v>
      </c>
      <c r="O8" s="315">
        <f>'EXPENDITURES (total year end)'!C6</f>
        <v>0</v>
      </c>
      <c r="GO8" s="160"/>
      <c r="GP8" s="160"/>
      <c r="GQ8" s="160"/>
      <c r="GR8" s="160"/>
      <c r="GS8" s="160"/>
      <c r="GT8" s="160"/>
      <c r="GU8" s="160"/>
      <c r="GV8" s="160"/>
    </row>
    <row r="9" spans="2:204" s="159" customFormat="1" ht="14.45" customHeight="1" x14ac:dyDescent="0.3">
      <c r="B9" s="288"/>
      <c r="C9" s="289"/>
      <c r="D9" s="289"/>
      <c r="E9" s="289"/>
      <c r="F9" s="289"/>
      <c r="G9" s="289"/>
      <c r="H9" s="289"/>
      <c r="I9" s="289"/>
      <c r="J9" s="301"/>
      <c r="K9" s="302"/>
      <c r="L9" s="311"/>
      <c r="M9" s="312"/>
      <c r="N9" s="314"/>
      <c r="O9" s="316"/>
      <c r="GO9" s="160"/>
      <c r="GP9" s="160"/>
      <c r="GQ9" s="160"/>
      <c r="GR9" s="160"/>
      <c r="GS9" s="160"/>
      <c r="GT9" s="160"/>
      <c r="GU9" s="160"/>
      <c r="GV9" s="160"/>
    </row>
    <row r="10" spans="2:204" s="159" customFormat="1" ht="14.45" customHeight="1" x14ac:dyDescent="0.3">
      <c r="B10" s="288"/>
      <c r="C10" s="289"/>
      <c r="D10" s="289"/>
      <c r="E10" s="289"/>
      <c r="F10" s="289"/>
      <c r="G10" s="289"/>
      <c r="H10" s="289"/>
      <c r="I10" s="289"/>
      <c r="J10" s="301"/>
      <c r="K10" s="302"/>
      <c r="L10" s="311" t="s">
        <v>230</v>
      </c>
      <c r="M10" s="312"/>
      <c r="N10" s="365">
        <f>'BUDGET TOTAL (year beginning)'!D9</f>
        <v>0</v>
      </c>
      <c r="O10" s="367">
        <f>'EXPENDITURES (total year end)'!D6</f>
        <v>0</v>
      </c>
      <c r="GO10" s="160"/>
      <c r="GP10" s="160"/>
      <c r="GQ10" s="160"/>
      <c r="GR10" s="160"/>
      <c r="GS10" s="160"/>
      <c r="GT10" s="160"/>
      <c r="GU10" s="160"/>
      <c r="GV10" s="160"/>
    </row>
    <row r="11" spans="2:204" s="159" customFormat="1" ht="14.45" customHeight="1" x14ac:dyDescent="0.3">
      <c r="B11" s="288"/>
      <c r="C11" s="289"/>
      <c r="D11" s="289"/>
      <c r="E11" s="289"/>
      <c r="F11" s="289"/>
      <c r="G11" s="289"/>
      <c r="H11" s="289"/>
      <c r="I11" s="289"/>
      <c r="J11" s="303"/>
      <c r="K11" s="304"/>
      <c r="L11" s="363"/>
      <c r="M11" s="364"/>
      <c r="N11" s="366"/>
      <c r="O11" s="368"/>
      <c r="GO11" s="160"/>
      <c r="GP11" s="160"/>
      <c r="GQ11" s="160"/>
      <c r="GR11" s="160"/>
      <c r="GS11" s="160"/>
      <c r="GT11" s="160"/>
      <c r="GU11" s="160"/>
      <c r="GV11" s="160"/>
    </row>
    <row r="12" spans="2:204" s="159" customFormat="1" ht="14.45" customHeight="1" x14ac:dyDescent="0.3">
      <c r="B12" s="290" t="s">
        <v>235</v>
      </c>
      <c r="C12" s="291"/>
      <c r="D12" s="292"/>
      <c r="E12" s="293" t="s">
        <v>236</v>
      </c>
      <c r="F12" s="294"/>
      <c r="G12" s="294"/>
      <c r="H12" s="295" t="s">
        <v>102</v>
      </c>
      <c r="I12" s="296"/>
      <c r="J12" s="297"/>
      <c r="K12" s="297"/>
      <c r="L12" s="298" t="s">
        <v>237</v>
      </c>
      <c r="M12" s="298"/>
      <c r="N12" s="272" t="s">
        <v>238</v>
      </c>
      <c r="O12" s="273"/>
      <c r="GO12" s="160"/>
      <c r="GP12" s="160"/>
      <c r="GQ12" s="160"/>
      <c r="GR12" s="160"/>
      <c r="GS12" s="160"/>
      <c r="GT12" s="160"/>
      <c r="GU12" s="160"/>
      <c r="GV12" s="160"/>
    </row>
    <row r="13" spans="2:204" s="159" customFormat="1" ht="32.1" customHeight="1" x14ac:dyDescent="0.3">
      <c r="B13" s="274"/>
      <c r="C13" s="275"/>
      <c r="D13" s="276"/>
      <c r="E13" s="277"/>
      <c r="F13" s="278"/>
      <c r="G13" s="279"/>
      <c r="H13" s="280" t="s">
        <v>239</v>
      </c>
      <c r="I13" s="281"/>
      <c r="J13" s="280" t="s">
        <v>103</v>
      </c>
      <c r="K13" s="282"/>
      <c r="L13" s="283" t="s">
        <v>104</v>
      </c>
      <c r="M13" s="283"/>
      <c r="N13" s="284" t="s">
        <v>105</v>
      </c>
      <c r="O13" s="285"/>
      <c r="GO13" s="160"/>
      <c r="GP13" s="160"/>
      <c r="GQ13" s="160"/>
      <c r="GR13" s="160"/>
      <c r="GS13" s="160"/>
      <c r="GT13" s="160"/>
      <c r="GU13" s="160"/>
      <c r="GV13" s="160"/>
    </row>
    <row r="14" spans="2:204" ht="15.6" customHeight="1" thickBot="1" x14ac:dyDescent="0.35">
      <c r="B14" s="342" t="s">
        <v>106</v>
      </c>
      <c r="C14" s="343"/>
      <c r="D14" s="344"/>
      <c r="E14" s="348" t="s">
        <v>107</v>
      </c>
      <c r="F14" s="343"/>
      <c r="G14" s="344"/>
      <c r="H14" s="174" t="s">
        <v>70</v>
      </c>
      <c r="I14" s="174" t="s">
        <v>71</v>
      </c>
      <c r="J14" s="174" t="s">
        <v>70</v>
      </c>
      <c r="K14" s="174" t="s">
        <v>71</v>
      </c>
      <c r="L14" s="350"/>
      <c r="M14" s="350"/>
      <c r="N14" s="174" t="s">
        <v>72</v>
      </c>
      <c r="O14" s="175" t="s">
        <v>108</v>
      </c>
    </row>
    <row r="15" spans="2:204" ht="75.599999999999994" customHeight="1" thickTop="1" thickBot="1" x14ac:dyDescent="0.35">
      <c r="B15" s="345"/>
      <c r="C15" s="346"/>
      <c r="D15" s="347"/>
      <c r="E15" s="349"/>
      <c r="F15" s="346"/>
      <c r="G15" s="347"/>
      <c r="H15" s="125">
        <f>'Budget %'!E37</f>
        <v>0</v>
      </c>
      <c r="I15" s="125">
        <f>'Expenditure %'!E37</f>
        <v>0</v>
      </c>
      <c r="J15" s="126">
        <f>'Budget %'!F37</f>
        <v>0</v>
      </c>
      <c r="K15" s="126">
        <f>'Expenditure %'!F37</f>
        <v>0</v>
      </c>
      <c r="L15" s="351" t="str">
        <f>G3</f>
        <v>April 1, 2023 - 
March 31, 2024</v>
      </c>
      <c r="M15" s="352"/>
      <c r="N15" s="127">
        <f>SUM(N6:N11)</f>
        <v>0</v>
      </c>
      <c r="O15" s="128">
        <f>SUM(O6:O11)</f>
        <v>0</v>
      </c>
      <c r="P15" s="164"/>
    </row>
    <row r="16" spans="2:204" ht="18" customHeight="1" thickTop="1" x14ac:dyDescent="0.3">
      <c r="B16" s="353" t="s">
        <v>109</v>
      </c>
      <c r="C16" s="354"/>
      <c r="D16" s="354"/>
      <c r="E16" s="355"/>
      <c r="F16" s="355"/>
      <c r="G16" s="355"/>
      <c r="H16" s="355"/>
      <c r="I16" s="355"/>
      <c r="J16" s="355"/>
      <c r="K16" s="355"/>
      <c r="L16" s="355"/>
      <c r="M16" s="356"/>
      <c r="N16" s="356"/>
      <c r="O16" s="357"/>
      <c r="P16" s="165"/>
    </row>
    <row r="17" spans="2:204" s="166" customFormat="1" ht="35.25" customHeight="1" thickBot="1" x14ac:dyDescent="0.35">
      <c r="B17" s="358" t="s">
        <v>110</v>
      </c>
      <c r="C17" s="359"/>
      <c r="D17" s="359"/>
      <c r="E17" s="360"/>
      <c r="F17" s="360"/>
      <c r="G17" s="360"/>
      <c r="H17" s="360"/>
      <c r="I17" s="360"/>
      <c r="J17" s="360"/>
      <c r="K17" s="360"/>
      <c r="L17" s="360"/>
      <c r="M17" s="361"/>
      <c r="N17" s="361"/>
      <c r="O17" s="362"/>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c r="EA17" s="159"/>
      <c r="EB17" s="159"/>
      <c r="EC17" s="159"/>
      <c r="ED17" s="159"/>
      <c r="EE17" s="159"/>
      <c r="EF17" s="159"/>
      <c r="EG17" s="159"/>
      <c r="EH17" s="159"/>
      <c r="EI17" s="159"/>
      <c r="EJ17" s="159"/>
      <c r="EK17" s="159"/>
      <c r="EL17" s="159"/>
      <c r="EM17" s="159"/>
      <c r="EN17" s="159"/>
      <c r="EO17" s="159"/>
      <c r="EP17" s="159"/>
      <c r="EQ17" s="159"/>
      <c r="ER17" s="159"/>
      <c r="ES17" s="159"/>
      <c r="ET17" s="159"/>
      <c r="EU17" s="159"/>
      <c r="EV17" s="159"/>
      <c r="EW17" s="159"/>
      <c r="EX17" s="159"/>
      <c r="EY17" s="159"/>
      <c r="EZ17" s="159"/>
      <c r="FA17" s="159"/>
      <c r="FB17" s="159"/>
      <c r="FC17" s="159"/>
      <c r="FD17" s="159"/>
      <c r="FE17" s="159"/>
      <c r="FF17" s="159"/>
      <c r="FG17" s="159"/>
      <c r="FH17" s="159"/>
      <c r="FI17" s="159"/>
      <c r="FJ17" s="159"/>
      <c r="FK17" s="159"/>
      <c r="FL17" s="159"/>
      <c r="FM17" s="159"/>
      <c r="FN17" s="159"/>
      <c r="FO17" s="159"/>
      <c r="FP17" s="159"/>
      <c r="FQ17" s="159"/>
      <c r="FR17" s="159"/>
      <c r="FS17" s="159"/>
      <c r="FT17" s="159"/>
      <c r="FU17" s="159"/>
      <c r="FV17" s="159"/>
      <c r="FW17" s="159"/>
      <c r="FX17" s="159"/>
      <c r="FY17" s="159"/>
      <c r="FZ17" s="159"/>
      <c r="GA17" s="159"/>
      <c r="GB17" s="159"/>
      <c r="GC17" s="159"/>
      <c r="GD17" s="159"/>
      <c r="GE17" s="159"/>
      <c r="GF17" s="159"/>
      <c r="GG17" s="159"/>
      <c r="GH17" s="159"/>
      <c r="GI17" s="159"/>
      <c r="GJ17" s="159"/>
      <c r="GK17" s="159"/>
      <c r="GL17" s="159"/>
      <c r="GM17" s="159"/>
      <c r="GN17" s="159"/>
      <c r="GO17" s="159"/>
      <c r="GP17" s="159"/>
      <c r="GQ17" s="159"/>
      <c r="GR17" s="159"/>
      <c r="GS17" s="159"/>
      <c r="GT17" s="159"/>
      <c r="GU17" s="159"/>
      <c r="GV17" s="159"/>
    </row>
    <row r="18" spans="2:204" s="166" customFormat="1" ht="40.5" customHeight="1" thickBot="1" x14ac:dyDescent="0.35">
      <c r="B18" s="167"/>
      <c r="C18" s="167"/>
      <c r="D18" s="167"/>
      <c r="E18" s="167"/>
      <c r="F18" s="167"/>
      <c r="G18" s="167"/>
      <c r="H18" s="167"/>
      <c r="I18" s="167"/>
      <c r="J18" s="167"/>
      <c r="K18" s="167"/>
      <c r="L18" s="167"/>
      <c r="M18" s="167"/>
      <c r="N18" s="167"/>
      <c r="O18" s="167"/>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c r="DT18" s="159"/>
      <c r="DU18" s="159"/>
      <c r="DV18" s="159"/>
      <c r="DW18" s="159"/>
      <c r="DX18" s="159"/>
      <c r="DY18" s="159"/>
      <c r="DZ18" s="159"/>
      <c r="EA18" s="159"/>
      <c r="EB18" s="159"/>
      <c r="EC18" s="159"/>
      <c r="ED18" s="159"/>
      <c r="EE18" s="159"/>
      <c r="EF18" s="159"/>
      <c r="EG18" s="159"/>
      <c r="EH18" s="159"/>
      <c r="EI18" s="159"/>
      <c r="EJ18" s="159"/>
      <c r="EK18" s="159"/>
      <c r="EL18" s="159"/>
      <c r="EM18" s="159"/>
      <c r="EN18" s="159"/>
      <c r="EO18" s="159"/>
      <c r="EP18" s="159"/>
      <c r="EQ18" s="159"/>
      <c r="ER18" s="159"/>
      <c r="ES18" s="159"/>
      <c r="ET18" s="159"/>
      <c r="EU18" s="159"/>
      <c r="EV18" s="159"/>
      <c r="EW18" s="159"/>
      <c r="EX18" s="159"/>
      <c r="EY18" s="159"/>
      <c r="EZ18" s="159"/>
      <c r="FA18" s="159"/>
      <c r="FB18" s="159"/>
      <c r="FC18" s="159"/>
      <c r="FD18" s="159"/>
      <c r="FE18" s="159"/>
      <c r="FF18" s="159"/>
      <c r="FG18" s="159"/>
      <c r="FH18" s="159"/>
      <c r="FI18" s="159"/>
      <c r="FJ18" s="159"/>
      <c r="FK18" s="159"/>
      <c r="FL18" s="159"/>
      <c r="FM18" s="159"/>
      <c r="FN18" s="159"/>
      <c r="FO18" s="159"/>
      <c r="FP18" s="159"/>
      <c r="FQ18" s="159"/>
      <c r="FR18" s="159"/>
      <c r="FS18" s="159"/>
      <c r="FT18" s="159"/>
      <c r="FU18" s="159"/>
      <c r="FV18" s="159"/>
      <c r="FW18" s="159"/>
      <c r="FX18" s="159"/>
      <c r="FY18" s="159"/>
      <c r="FZ18" s="159"/>
      <c r="GA18" s="159"/>
      <c r="GB18" s="159"/>
      <c r="GC18" s="159"/>
      <c r="GD18" s="159"/>
      <c r="GE18" s="159"/>
      <c r="GF18" s="159"/>
      <c r="GG18" s="159"/>
      <c r="GH18" s="159"/>
      <c r="GI18" s="159"/>
      <c r="GJ18" s="159"/>
      <c r="GK18" s="159"/>
      <c r="GL18" s="159"/>
      <c r="GM18" s="159"/>
      <c r="GN18" s="159"/>
      <c r="GO18" s="159"/>
      <c r="GP18" s="159"/>
      <c r="GQ18" s="159"/>
      <c r="GR18" s="159"/>
      <c r="GS18" s="159"/>
      <c r="GT18" s="159"/>
      <c r="GU18" s="159"/>
      <c r="GV18" s="159"/>
    </row>
    <row r="19" spans="2:204" s="159" customFormat="1" ht="24.95" customHeight="1" x14ac:dyDescent="0.3">
      <c r="B19" s="330" t="s">
        <v>240</v>
      </c>
      <c r="C19" s="331"/>
      <c r="D19" s="331"/>
      <c r="E19" s="331"/>
      <c r="F19" s="331"/>
      <c r="G19" s="331"/>
      <c r="H19" s="331"/>
      <c r="I19" s="331"/>
      <c r="J19" s="331"/>
      <c r="K19" s="331"/>
      <c r="L19" s="331"/>
      <c r="M19" s="332"/>
      <c r="N19" s="176" t="s">
        <v>98</v>
      </c>
      <c r="O19" s="177" t="s">
        <v>99</v>
      </c>
      <c r="GO19" s="160"/>
      <c r="GP19" s="160"/>
      <c r="GQ19" s="160"/>
      <c r="GR19" s="160"/>
      <c r="GS19" s="160"/>
      <c r="GT19" s="160"/>
      <c r="GU19" s="160"/>
      <c r="GV19" s="160"/>
    </row>
    <row r="20" spans="2:204" s="159" customFormat="1" ht="14.45" customHeight="1" x14ac:dyDescent="0.3">
      <c r="B20" s="333" t="s">
        <v>111</v>
      </c>
      <c r="C20" s="334"/>
      <c r="D20" s="334"/>
      <c r="E20" s="337" t="s">
        <v>231</v>
      </c>
      <c r="F20" s="306"/>
      <c r="G20" s="306"/>
      <c r="H20" s="306"/>
      <c r="I20" s="338"/>
      <c r="J20" s="324"/>
      <c r="K20" s="325"/>
      <c r="L20" s="309" t="s">
        <v>232</v>
      </c>
      <c r="M20" s="310"/>
      <c r="N20" s="313">
        <f>'BUDGET TOTAL (year beginning)'!B10</f>
        <v>0</v>
      </c>
      <c r="O20" s="315">
        <f>'EXPENDITURES (total year end)'!B7</f>
        <v>0</v>
      </c>
      <c r="GO20" s="160"/>
      <c r="GP20" s="160"/>
      <c r="GQ20" s="160"/>
      <c r="GR20" s="160"/>
      <c r="GS20" s="160"/>
      <c r="GT20" s="160"/>
      <c r="GU20" s="160"/>
      <c r="GV20" s="160"/>
    </row>
    <row r="21" spans="2:204" s="159" customFormat="1" ht="14.45" customHeight="1" x14ac:dyDescent="0.3">
      <c r="B21" s="335"/>
      <c r="C21" s="336"/>
      <c r="D21" s="336"/>
      <c r="E21" s="339"/>
      <c r="F21" s="340"/>
      <c r="G21" s="340"/>
      <c r="H21" s="340"/>
      <c r="I21" s="341"/>
      <c r="J21" s="326"/>
      <c r="K21" s="327"/>
      <c r="L21" s="311"/>
      <c r="M21" s="312"/>
      <c r="N21" s="314"/>
      <c r="O21" s="316"/>
      <c r="GO21" s="160"/>
      <c r="GP21" s="160"/>
      <c r="GQ21" s="160"/>
      <c r="GR21" s="160"/>
      <c r="GS21" s="160"/>
      <c r="GT21" s="160"/>
      <c r="GU21" s="160"/>
      <c r="GV21" s="160"/>
    </row>
    <row r="22" spans="2:204" s="159" customFormat="1" ht="14.45" customHeight="1" x14ac:dyDescent="0.3">
      <c r="B22" s="317" t="s">
        <v>114</v>
      </c>
      <c r="C22" s="318"/>
      <c r="D22" s="318"/>
      <c r="E22" s="318"/>
      <c r="F22" s="318"/>
      <c r="G22" s="318"/>
      <c r="H22" s="318"/>
      <c r="I22" s="319"/>
      <c r="J22" s="326"/>
      <c r="K22" s="327"/>
      <c r="L22" s="311" t="s">
        <v>229</v>
      </c>
      <c r="M22" s="312"/>
      <c r="N22" s="313">
        <f>'BUDGET TOTAL (year beginning)'!C10</f>
        <v>0</v>
      </c>
      <c r="O22" s="315">
        <f>'EXPENDITURES (total year end)'!C7</f>
        <v>0</v>
      </c>
      <c r="GO22" s="160"/>
      <c r="GP22" s="160"/>
      <c r="GQ22" s="160"/>
      <c r="GR22" s="160"/>
      <c r="GS22" s="160"/>
      <c r="GT22" s="160"/>
      <c r="GU22" s="160"/>
      <c r="GV22" s="160"/>
    </row>
    <row r="23" spans="2:204" s="159" customFormat="1" ht="14.45" customHeight="1" x14ac:dyDescent="0.3">
      <c r="B23" s="288"/>
      <c r="C23" s="289"/>
      <c r="D23" s="289"/>
      <c r="E23" s="289"/>
      <c r="F23" s="289"/>
      <c r="G23" s="289"/>
      <c r="H23" s="289"/>
      <c r="I23" s="320"/>
      <c r="J23" s="326"/>
      <c r="K23" s="327"/>
      <c r="L23" s="311"/>
      <c r="M23" s="312"/>
      <c r="N23" s="314"/>
      <c r="O23" s="316"/>
      <c r="GO23" s="160"/>
      <c r="GP23" s="160"/>
      <c r="GQ23" s="160"/>
      <c r="GR23" s="160"/>
      <c r="GS23" s="160"/>
      <c r="GT23" s="160"/>
      <c r="GU23" s="160"/>
      <c r="GV23" s="160"/>
    </row>
    <row r="24" spans="2:204" s="159" customFormat="1" ht="14.45" customHeight="1" x14ac:dyDescent="0.3">
      <c r="B24" s="288"/>
      <c r="C24" s="289"/>
      <c r="D24" s="289"/>
      <c r="E24" s="289"/>
      <c r="F24" s="289"/>
      <c r="G24" s="289"/>
      <c r="H24" s="289"/>
      <c r="I24" s="320"/>
      <c r="J24" s="326"/>
      <c r="K24" s="327"/>
      <c r="L24" s="311" t="s">
        <v>230</v>
      </c>
      <c r="M24" s="312"/>
      <c r="N24" s="365">
        <f>'BUDGET TOTAL (year beginning)'!D10</f>
        <v>0</v>
      </c>
      <c r="O24" s="367">
        <f>'EXPENDITURES (total year end)'!D7</f>
        <v>0</v>
      </c>
      <c r="GO24" s="160"/>
      <c r="GP24" s="160"/>
      <c r="GQ24" s="160"/>
      <c r="GR24" s="160"/>
      <c r="GS24" s="160"/>
      <c r="GT24" s="160"/>
      <c r="GU24" s="160"/>
      <c r="GV24" s="160"/>
    </row>
    <row r="25" spans="2:204" s="159" customFormat="1" ht="14.45" customHeight="1" x14ac:dyDescent="0.3">
      <c r="B25" s="321"/>
      <c r="C25" s="322"/>
      <c r="D25" s="322"/>
      <c r="E25" s="322"/>
      <c r="F25" s="322"/>
      <c r="G25" s="322"/>
      <c r="H25" s="322"/>
      <c r="I25" s="323"/>
      <c r="J25" s="328"/>
      <c r="K25" s="329"/>
      <c r="L25" s="363"/>
      <c r="M25" s="364"/>
      <c r="N25" s="366"/>
      <c r="O25" s="368"/>
      <c r="GO25" s="160"/>
      <c r="GP25" s="160"/>
      <c r="GQ25" s="160"/>
      <c r="GR25" s="160"/>
      <c r="GS25" s="160"/>
      <c r="GT25" s="160"/>
      <c r="GU25" s="160"/>
      <c r="GV25" s="160"/>
    </row>
    <row r="26" spans="2:204" s="159" customFormat="1" ht="14.45" customHeight="1" x14ac:dyDescent="0.3">
      <c r="B26" s="369" t="s">
        <v>235</v>
      </c>
      <c r="C26" s="370"/>
      <c r="D26" s="370"/>
      <c r="E26" s="371" t="s">
        <v>236</v>
      </c>
      <c r="F26" s="372"/>
      <c r="G26" s="373"/>
      <c r="H26" s="374" t="s">
        <v>112</v>
      </c>
      <c r="I26" s="375"/>
      <c r="J26" s="375"/>
      <c r="K26" s="376"/>
      <c r="L26" s="377" t="s">
        <v>237</v>
      </c>
      <c r="M26" s="377"/>
      <c r="N26" s="377" t="s">
        <v>238</v>
      </c>
      <c r="O26" s="378"/>
      <c r="GO26" s="160"/>
      <c r="GP26" s="160"/>
      <c r="GQ26" s="160"/>
      <c r="GR26" s="160"/>
      <c r="GS26" s="160"/>
      <c r="GT26" s="160"/>
      <c r="GU26" s="160"/>
      <c r="GV26" s="160"/>
    </row>
    <row r="27" spans="2:204" s="159" customFormat="1" ht="32.1" customHeight="1" x14ac:dyDescent="0.3">
      <c r="B27" s="274"/>
      <c r="C27" s="275"/>
      <c r="D27" s="276"/>
      <c r="E27" s="277"/>
      <c r="F27" s="278"/>
      <c r="G27" s="279"/>
      <c r="H27" s="379" t="s">
        <v>239</v>
      </c>
      <c r="I27" s="380"/>
      <c r="J27" s="379" t="s">
        <v>103</v>
      </c>
      <c r="K27" s="380"/>
      <c r="L27" s="298" t="s">
        <v>115</v>
      </c>
      <c r="M27" s="298"/>
      <c r="N27" s="298" t="s">
        <v>116</v>
      </c>
      <c r="O27" s="389"/>
      <c r="GO27" s="160"/>
      <c r="GP27" s="160"/>
      <c r="GQ27" s="160"/>
      <c r="GR27" s="160"/>
      <c r="GS27" s="160"/>
      <c r="GT27" s="160"/>
      <c r="GU27" s="160"/>
      <c r="GV27" s="160"/>
    </row>
    <row r="28" spans="2:204" ht="15.6" customHeight="1" x14ac:dyDescent="0.3">
      <c r="B28" s="342" t="s">
        <v>117</v>
      </c>
      <c r="C28" s="343"/>
      <c r="D28" s="344"/>
      <c r="E28" s="348" t="s">
        <v>118</v>
      </c>
      <c r="F28" s="343"/>
      <c r="G28" s="344"/>
      <c r="H28" s="174" t="s">
        <v>70</v>
      </c>
      <c r="I28" s="174" t="s">
        <v>71</v>
      </c>
      <c r="J28" s="174" t="s">
        <v>70</v>
      </c>
      <c r="K28" s="174" t="s">
        <v>71</v>
      </c>
      <c r="L28" s="350"/>
      <c r="M28" s="350"/>
      <c r="N28" s="174" t="s">
        <v>72</v>
      </c>
      <c r="O28" s="175" t="s">
        <v>108</v>
      </c>
    </row>
    <row r="29" spans="2:204" ht="66.599999999999994" customHeight="1" x14ac:dyDescent="0.3">
      <c r="B29" s="345"/>
      <c r="C29" s="346"/>
      <c r="D29" s="347"/>
      <c r="E29" s="349"/>
      <c r="F29" s="346"/>
      <c r="G29" s="347"/>
      <c r="H29" s="125">
        <f>'Budget %'!E38</f>
        <v>0</v>
      </c>
      <c r="I29" s="125">
        <f>'Expenditure %'!E38</f>
        <v>0</v>
      </c>
      <c r="J29" s="126">
        <f>'Budget %'!F38</f>
        <v>0</v>
      </c>
      <c r="K29" s="126">
        <f>'Expenditure %'!F38</f>
        <v>0</v>
      </c>
      <c r="L29" s="351" t="str">
        <f>G3</f>
        <v>April 1, 2023 - 
March 31, 2024</v>
      </c>
      <c r="M29" s="352"/>
      <c r="N29" s="127">
        <f>SUM(N20:N25)</f>
        <v>0</v>
      </c>
      <c r="O29" s="128">
        <f>SUM(O20:O25)</f>
        <v>0</v>
      </c>
      <c r="P29" s="168"/>
    </row>
    <row r="30" spans="2:204" ht="18" customHeight="1" thickBot="1" x14ac:dyDescent="0.35">
      <c r="B30" s="390" t="s">
        <v>109</v>
      </c>
      <c r="C30" s="391"/>
      <c r="D30" s="391"/>
      <c r="E30" s="392"/>
      <c r="F30" s="392"/>
      <c r="G30" s="392"/>
      <c r="H30" s="392"/>
      <c r="I30" s="392"/>
      <c r="J30" s="392"/>
      <c r="K30" s="392"/>
      <c r="L30" s="392"/>
      <c r="M30" s="393"/>
      <c r="N30" s="393"/>
      <c r="O30" s="394"/>
    </row>
    <row r="31" spans="2:204" s="166" customFormat="1" ht="35.25" customHeight="1" thickBot="1" x14ac:dyDescent="0.35">
      <c r="B31" s="384" t="s">
        <v>119</v>
      </c>
      <c r="C31" s="385"/>
      <c r="D31" s="385"/>
      <c r="E31" s="386"/>
      <c r="F31" s="386"/>
      <c r="G31" s="386"/>
      <c r="H31" s="386"/>
      <c r="I31" s="386"/>
      <c r="J31" s="386"/>
      <c r="K31" s="386"/>
      <c r="L31" s="386"/>
      <c r="M31" s="387"/>
      <c r="N31" s="387"/>
      <c r="O31" s="388"/>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59"/>
      <c r="DU31" s="159"/>
      <c r="DV31" s="159"/>
      <c r="DW31" s="159"/>
      <c r="DX31" s="159"/>
      <c r="DY31" s="159"/>
      <c r="DZ31" s="159"/>
      <c r="EA31" s="159"/>
      <c r="EB31" s="159"/>
      <c r="EC31" s="159"/>
      <c r="ED31" s="159"/>
      <c r="EE31" s="159"/>
      <c r="EF31" s="159"/>
      <c r="EG31" s="159"/>
      <c r="EH31" s="159"/>
      <c r="EI31" s="159"/>
      <c r="EJ31" s="159"/>
      <c r="EK31" s="159"/>
      <c r="EL31" s="159"/>
      <c r="EM31" s="159"/>
      <c r="EN31" s="159"/>
      <c r="EO31" s="159"/>
      <c r="EP31" s="159"/>
      <c r="EQ31" s="159"/>
      <c r="ER31" s="159"/>
      <c r="ES31" s="159"/>
      <c r="ET31" s="159"/>
      <c r="EU31" s="159"/>
      <c r="EV31" s="159"/>
      <c r="EW31" s="159"/>
      <c r="EX31" s="159"/>
      <c r="EY31" s="159"/>
      <c r="EZ31" s="159"/>
      <c r="FA31" s="159"/>
      <c r="FB31" s="159"/>
      <c r="FC31" s="159"/>
      <c r="FD31" s="159"/>
      <c r="FE31" s="159"/>
      <c r="FF31" s="159"/>
      <c r="FG31" s="159"/>
      <c r="FH31" s="159"/>
      <c r="FI31" s="159"/>
      <c r="FJ31" s="159"/>
      <c r="FK31" s="159"/>
      <c r="FL31" s="159"/>
      <c r="FM31" s="159"/>
      <c r="FN31" s="159"/>
      <c r="FO31" s="159"/>
      <c r="FP31" s="159"/>
      <c r="FQ31" s="159"/>
      <c r="FR31" s="159"/>
      <c r="FS31" s="159"/>
      <c r="FT31" s="159"/>
      <c r="FU31" s="159"/>
      <c r="FV31" s="159"/>
      <c r="FW31" s="159"/>
      <c r="FX31" s="159"/>
      <c r="FY31" s="159"/>
      <c r="FZ31" s="159"/>
      <c r="GA31" s="159"/>
      <c r="GB31" s="159"/>
      <c r="GC31" s="159"/>
      <c r="GD31" s="159"/>
      <c r="GE31" s="159"/>
      <c r="GF31" s="159"/>
      <c r="GG31" s="159"/>
      <c r="GH31" s="159"/>
      <c r="GI31" s="159"/>
      <c r="GJ31" s="159"/>
      <c r="GK31" s="159"/>
      <c r="GL31" s="159"/>
      <c r="GM31" s="159"/>
      <c r="GN31" s="159"/>
      <c r="GO31" s="159"/>
      <c r="GP31" s="159"/>
      <c r="GQ31" s="159"/>
      <c r="GR31" s="159"/>
      <c r="GS31" s="159"/>
      <c r="GT31" s="159"/>
      <c r="GU31" s="159"/>
      <c r="GV31" s="159"/>
    </row>
    <row r="32" spans="2:204" ht="40.5" customHeight="1" thickBot="1" x14ac:dyDescent="0.35"/>
    <row r="33" spans="2:204" s="159" customFormat="1" ht="24.95" customHeight="1" x14ac:dyDescent="0.3">
      <c r="B33" s="270" t="s">
        <v>241</v>
      </c>
      <c r="C33" s="271"/>
      <c r="D33" s="271"/>
      <c r="E33" s="271"/>
      <c r="F33" s="271"/>
      <c r="G33" s="271"/>
      <c r="H33" s="271"/>
      <c r="I33" s="271"/>
      <c r="J33" s="331"/>
      <c r="K33" s="331"/>
      <c r="L33" s="331"/>
      <c r="M33" s="332"/>
      <c r="N33" s="176" t="s">
        <v>98</v>
      </c>
      <c r="O33" s="177" t="s">
        <v>99</v>
      </c>
      <c r="GO33" s="160"/>
      <c r="GP33" s="160"/>
      <c r="GQ33" s="160"/>
      <c r="GR33" s="160"/>
      <c r="GS33" s="160"/>
      <c r="GT33" s="160"/>
      <c r="GU33" s="160"/>
      <c r="GV33" s="160"/>
    </row>
    <row r="34" spans="2:204" s="159" customFormat="1" ht="14.45" customHeight="1" x14ac:dyDescent="0.3">
      <c r="B34" s="305" t="s">
        <v>113</v>
      </c>
      <c r="C34" s="306"/>
      <c r="D34" s="306"/>
      <c r="E34" s="337" t="s">
        <v>231</v>
      </c>
      <c r="F34" s="306"/>
      <c r="G34" s="306"/>
      <c r="H34" s="306"/>
      <c r="I34" s="338"/>
      <c r="J34" s="324"/>
      <c r="K34" s="325"/>
      <c r="L34" s="309" t="s">
        <v>232</v>
      </c>
      <c r="M34" s="310"/>
      <c r="N34" s="313">
        <f>'BUDGET TOTAL (year beginning)'!B11</f>
        <v>0</v>
      </c>
      <c r="O34" s="315">
        <f>'EXPENDITURES (total year end)'!B8</f>
        <v>0</v>
      </c>
      <c r="GO34" s="160"/>
      <c r="GP34" s="160"/>
      <c r="GQ34" s="160"/>
      <c r="GR34" s="160"/>
      <c r="GS34" s="160"/>
      <c r="GT34" s="160"/>
      <c r="GU34" s="160"/>
      <c r="GV34" s="160"/>
    </row>
    <row r="35" spans="2:204" s="159" customFormat="1" ht="14.45" customHeight="1" x14ac:dyDescent="0.3">
      <c r="B35" s="335"/>
      <c r="C35" s="336"/>
      <c r="D35" s="336"/>
      <c r="E35" s="400"/>
      <c r="F35" s="336"/>
      <c r="G35" s="336"/>
      <c r="H35" s="336"/>
      <c r="I35" s="401"/>
      <c r="J35" s="326"/>
      <c r="K35" s="327"/>
      <c r="L35" s="311"/>
      <c r="M35" s="312"/>
      <c r="N35" s="314"/>
      <c r="O35" s="316"/>
      <c r="GO35" s="160"/>
      <c r="GP35" s="160"/>
      <c r="GQ35" s="160"/>
      <c r="GR35" s="160"/>
      <c r="GS35" s="160"/>
      <c r="GT35" s="160"/>
      <c r="GU35" s="160"/>
      <c r="GV35" s="160"/>
    </row>
    <row r="36" spans="2:204" s="159" customFormat="1" ht="14.45" customHeight="1" x14ac:dyDescent="0.3">
      <c r="B36" s="317" t="s">
        <v>121</v>
      </c>
      <c r="C36" s="318"/>
      <c r="D36" s="318"/>
      <c r="E36" s="318"/>
      <c r="F36" s="318"/>
      <c r="G36" s="318"/>
      <c r="H36" s="318"/>
      <c r="I36" s="319"/>
      <c r="J36" s="326"/>
      <c r="K36" s="327"/>
      <c r="L36" s="311" t="s">
        <v>229</v>
      </c>
      <c r="M36" s="312"/>
      <c r="N36" s="313">
        <f>'BUDGET TOTAL (year beginning)'!C11</f>
        <v>0</v>
      </c>
      <c r="O36" s="315">
        <f>'EXPENDITURES (total year end)'!C8</f>
        <v>0</v>
      </c>
      <c r="GO36" s="160"/>
      <c r="GP36" s="160"/>
      <c r="GQ36" s="160"/>
      <c r="GR36" s="160"/>
      <c r="GS36" s="160"/>
      <c r="GT36" s="160"/>
      <c r="GU36" s="160"/>
      <c r="GV36" s="160"/>
    </row>
    <row r="37" spans="2:204" s="159" customFormat="1" ht="14.45" customHeight="1" x14ac:dyDescent="0.3">
      <c r="B37" s="288"/>
      <c r="C37" s="289"/>
      <c r="D37" s="289"/>
      <c r="E37" s="289"/>
      <c r="F37" s="289"/>
      <c r="G37" s="289"/>
      <c r="H37" s="289"/>
      <c r="I37" s="320"/>
      <c r="J37" s="326"/>
      <c r="K37" s="327"/>
      <c r="L37" s="311"/>
      <c r="M37" s="312"/>
      <c r="N37" s="314"/>
      <c r="O37" s="316"/>
      <c r="GO37" s="160"/>
      <c r="GP37" s="160"/>
      <c r="GQ37" s="160"/>
      <c r="GR37" s="160"/>
      <c r="GS37" s="160"/>
      <c r="GT37" s="160"/>
      <c r="GU37" s="160"/>
      <c r="GV37" s="160"/>
    </row>
    <row r="38" spans="2:204" s="159" customFormat="1" ht="14.45" customHeight="1" x14ac:dyDescent="0.3">
      <c r="B38" s="288"/>
      <c r="C38" s="289"/>
      <c r="D38" s="289"/>
      <c r="E38" s="289"/>
      <c r="F38" s="289"/>
      <c r="G38" s="289"/>
      <c r="H38" s="289"/>
      <c r="I38" s="320"/>
      <c r="J38" s="326"/>
      <c r="K38" s="327"/>
      <c r="L38" s="311" t="s">
        <v>230</v>
      </c>
      <c r="M38" s="312"/>
      <c r="N38" s="365">
        <f>'BUDGET TOTAL (year beginning)'!D11</f>
        <v>0</v>
      </c>
      <c r="O38" s="367">
        <f>'EXPENDITURES (total year end)'!D8</f>
        <v>0</v>
      </c>
      <c r="GO38" s="160"/>
      <c r="GP38" s="160"/>
      <c r="GQ38" s="160"/>
      <c r="GR38" s="160"/>
      <c r="GS38" s="160"/>
      <c r="GT38" s="160"/>
      <c r="GU38" s="160"/>
      <c r="GV38" s="160"/>
    </row>
    <row r="39" spans="2:204" s="159" customFormat="1" ht="14.45" customHeight="1" x14ac:dyDescent="0.3">
      <c r="B39" s="381"/>
      <c r="C39" s="382"/>
      <c r="D39" s="382"/>
      <c r="E39" s="382"/>
      <c r="F39" s="382"/>
      <c r="G39" s="382"/>
      <c r="H39" s="382"/>
      <c r="I39" s="383"/>
      <c r="J39" s="328"/>
      <c r="K39" s="329"/>
      <c r="L39" s="363"/>
      <c r="M39" s="364"/>
      <c r="N39" s="366"/>
      <c r="O39" s="368"/>
      <c r="GO39" s="160"/>
      <c r="GP39" s="160"/>
      <c r="GQ39" s="160"/>
      <c r="GR39" s="160"/>
      <c r="GS39" s="160"/>
      <c r="GT39" s="160"/>
      <c r="GU39" s="160"/>
      <c r="GV39" s="160"/>
    </row>
    <row r="40" spans="2:204" s="159" customFormat="1" ht="14.45" customHeight="1" x14ac:dyDescent="0.3">
      <c r="B40" s="290" t="s">
        <v>235</v>
      </c>
      <c r="C40" s="291"/>
      <c r="D40" s="291"/>
      <c r="E40" s="293" t="s">
        <v>236</v>
      </c>
      <c r="F40" s="294"/>
      <c r="G40" s="395"/>
      <c r="H40" s="396" t="s">
        <v>112</v>
      </c>
      <c r="I40" s="397"/>
      <c r="J40" s="375"/>
      <c r="K40" s="376"/>
      <c r="L40" s="377" t="s">
        <v>237</v>
      </c>
      <c r="M40" s="377"/>
      <c r="N40" s="377" t="s">
        <v>238</v>
      </c>
      <c r="O40" s="378"/>
      <c r="GO40" s="160"/>
      <c r="GP40" s="160"/>
      <c r="GQ40" s="160"/>
      <c r="GR40" s="160"/>
      <c r="GS40" s="160"/>
      <c r="GT40" s="160"/>
      <c r="GU40" s="160"/>
      <c r="GV40" s="160"/>
    </row>
    <row r="41" spans="2:204" s="159" customFormat="1" ht="32.1" customHeight="1" x14ac:dyDescent="0.3">
      <c r="B41" s="274"/>
      <c r="C41" s="275"/>
      <c r="D41" s="276"/>
      <c r="E41" s="277"/>
      <c r="F41" s="278"/>
      <c r="G41" s="279"/>
      <c r="H41" s="379" t="s">
        <v>239</v>
      </c>
      <c r="I41" s="380"/>
      <c r="J41" s="379" t="s">
        <v>103</v>
      </c>
      <c r="K41" s="380"/>
      <c r="L41" s="298" t="s">
        <v>104</v>
      </c>
      <c r="M41" s="298"/>
      <c r="N41" s="298" t="s">
        <v>116</v>
      </c>
      <c r="O41" s="389"/>
      <c r="GO41" s="160"/>
      <c r="GP41" s="160"/>
      <c r="GQ41" s="160"/>
      <c r="GR41" s="160"/>
      <c r="GS41" s="160"/>
      <c r="GT41" s="160"/>
      <c r="GU41" s="160"/>
      <c r="GV41" s="160"/>
    </row>
    <row r="42" spans="2:204" ht="15.6" customHeight="1" x14ac:dyDescent="0.3">
      <c r="B42" s="342" t="s">
        <v>122</v>
      </c>
      <c r="C42" s="343"/>
      <c r="D42" s="344"/>
      <c r="E42" s="348" t="s">
        <v>123</v>
      </c>
      <c r="F42" s="343"/>
      <c r="G42" s="344"/>
      <c r="H42" s="174" t="s">
        <v>70</v>
      </c>
      <c r="I42" s="174" t="s">
        <v>71</v>
      </c>
      <c r="J42" s="174" t="s">
        <v>70</v>
      </c>
      <c r="K42" s="174" t="s">
        <v>71</v>
      </c>
      <c r="L42" s="350"/>
      <c r="M42" s="350"/>
      <c r="N42" s="174" t="s">
        <v>72</v>
      </c>
      <c r="O42" s="175" t="s">
        <v>108</v>
      </c>
    </row>
    <row r="43" spans="2:204" ht="75.599999999999994" customHeight="1" x14ac:dyDescent="0.3">
      <c r="B43" s="345"/>
      <c r="C43" s="346"/>
      <c r="D43" s="347"/>
      <c r="E43" s="349"/>
      <c r="F43" s="346"/>
      <c r="G43" s="347"/>
      <c r="H43" s="125">
        <f>'Budget %'!E39</f>
        <v>0</v>
      </c>
      <c r="I43" s="125">
        <f>'Expenditure %'!E39</f>
        <v>0</v>
      </c>
      <c r="J43" s="126">
        <f>'Budget %'!F39</f>
        <v>0</v>
      </c>
      <c r="K43" s="126">
        <f>'Expenditure %'!F39</f>
        <v>0</v>
      </c>
      <c r="L43" s="351" t="str">
        <f>G3</f>
        <v>April 1, 2023 - 
March 31, 2024</v>
      </c>
      <c r="M43" s="352"/>
      <c r="N43" s="127">
        <f>SUM(N34:N39)</f>
        <v>0</v>
      </c>
      <c r="O43" s="128">
        <f>SUM(O34:O39)</f>
        <v>0</v>
      </c>
      <c r="P43" s="168"/>
    </row>
    <row r="44" spans="2:204" ht="18" customHeight="1" x14ac:dyDescent="0.3">
      <c r="B44" s="353" t="s">
        <v>109</v>
      </c>
      <c r="C44" s="354"/>
      <c r="D44" s="354"/>
      <c r="E44" s="355"/>
      <c r="F44" s="355"/>
      <c r="G44" s="355"/>
      <c r="H44" s="355"/>
      <c r="I44" s="355"/>
      <c r="J44" s="355"/>
      <c r="K44" s="355"/>
      <c r="L44" s="355"/>
      <c r="M44" s="356"/>
      <c r="N44" s="356"/>
      <c r="O44" s="357"/>
    </row>
    <row r="45" spans="2:204" s="166" customFormat="1" ht="35.25" customHeight="1" thickBot="1" x14ac:dyDescent="0.35">
      <c r="B45" s="358" t="s">
        <v>124</v>
      </c>
      <c r="C45" s="359"/>
      <c r="D45" s="359"/>
      <c r="E45" s="360"/>
      <c r="F45" s="360"/>
      <c r="G45" s="360"/>
      <c r="H45" s="360"/>
      <c r="I45" s="360"/>
      <c r="J45" s="360"/>
      <c r="K45" s="360"/>
      <c r="L45" s="360"/>
      <c r="M45" s="361"/>
      <c r="N45" s="361"/>
      <c r="O45" s="362"/>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c r="FK45" s="159"/>
      <c r="FL45" s="159"/>
      <c r="FM45" s="159"/>
      <c r="FN45" s="159"/>
      <c r="FO45" s="159"/>
      <c r="FP45" s="159"/>
      <c r="FQ45" s="159"/>
      <c r="FR45" s="159"/>
      <c r="FS45" s="159"/>
      <c r="FT45" s="159"/>
      <c r="FU45" s="159"/>
      <c r="FV45" s="159"/>
      <c r="FW45" s="159"/>
      <c r="FX45" s="159"/>
      <c r="FY45" s="159"/>
      <c r="FZ45" s="159"/>
      <c r="GA45" s="159"/>
      <c r="GB45" s="159"/>
      <c r="GC45" s="159"/>
      <c r="GD45" s="159"/>
      <c r="GE45" s="159"/>
      <c r="GF45" s="159"/>
      <c r="GG45" s="159"/>
      <c r="GH45" s="159"/>
      <c r="GI45" s="159"/>
      <c r="GJ45" s="159"/>
      <c r="GK45" s="159"/>
      <c r="GL45" s="159"/>
      <c r="GM45" s="159"/>
      <c r="GN45" s="159"/>
      <c r="GO45" s="159"/>
      <c r="GP45" s="159"/>
      <c r="GQ45" s="159"/>
      <c r="GR45" s="159"/>
      <c r="GS45" s="159"/>
      <c r="GT45" s="159"/>
      <c r="GU45" s="159"/>
      <c r="GV45" s="159"/>
    </row>
    <row r="46" spans="2:204" ht="40.5" customHeight="1" thickBot="1" x14ac:dyDescent="0.35"/>
    <row r="47" spans="2:204" s="159" customFormat="1" ht="24.95" customHeight="1" x14ac:dyDescent="0.3">
      <c r="B47" s="330" t="s">
        <v>242</v>
      </c>
      <c r="C47" s="331"/>
      <c r="D47" s="331"/>
      <c r="E47" s="331"/>
      <c r="F47" s="331"/>
      <c r="G47" s="331"/>
      <c r="H47" s="331"/>
      <c r="I47" s="331"/>
      <c r="J47" s="331"/>
      <c r="K47" s="331"/>
      <c r="L47" s="331"/>
      <c r="M47" s="332"/>
      <c r="N47" s="176" t="s">
        <v>98</v>
      </c>
      <c r="O47" s="177" t="s">
        <v>99</v>
      </c>
      <c r="GO47" s="160"/>
      <c r="GP47" s="160"/>
      <c r="GQ47" s="160"/>
      <c r="GR47" s="160"/>
      <c r="GS47" s="160"/>
      <c r="GT47" s="160"/>
      <c r="GU47" s="160"/>
      <c r="GV47" s="160"/>
    </row>
    <row r="48" spans="2:204" s="159" customFormat="1" ht="14.45" customHeight="1" x14ac:dyDescent="0.3">
      <c r="B48" s="307" t="s">
        <v>120</v>
      </c>
      <c r="C48" s="308"/>
      <c r="D48" s="308"/>
      <c r="E48" s="398" t="s">
        <v>231</v>
      </c>
      <c r="F48" s="334"/>
      <c r="G48" s="334"/>
      <c r="H48" s="334"/>
      <c r="I48" s="399"/>
      <c r="J48" s="324"/>
      <c r="K48" s="325"/>
      <c r="L48" s="309" t="s">
        <v>232</v>
      </c>
      <c r="M48" s="310"/>
      <c r="N48" s="313">
        <f>'BUDGET TOTAL (year beginning)'!B12</f>
        <v>0</v>
      </c>
      <c r="O48" s="315">
        <f>'EXPENDITURES (total year end)'!B9</f>
        <v>0</v>
      </c>
      <c r="GO48" s="160"/>
      <c r="GP48" s="160"/>
      <c r="GQ48" s="160"/>
      <c r="GR48" s="160"/>
      <c r="GS48" s="160"/>
      <c r="GT48" s="160"/>
      <c r="GU48" s="160"/>
      <c r="GV48" s="160"/>
    </row>
    <row r="49" spans="2:204" s="159" customFormat="1" ht="14.45" customHeight="1" x14ac:dyDescent="0.3">
      <c r="B49" s="335"/>
      <c r="C49" s="336"/>
      <c r="D49" s="336"/>
      <c r="E49" s="400"/>
      <c r="F49" s="336"/>
      <c r="G49" s="336"/>
      <c r="H49" s="336"/>
      <c r="I49" s="401"/>
      <c r="J49" s="326"/>
      <c r="K49" s="327"/>
      <c r="L49" s="311"/>
      <c r="M49" s="312"/>
      <c r="N49" s="314"/>
      <c r="O49" s="316"/>
      <c r="GO49" s="160"/>
      <c r="GP49" s="160"/>
      <c r="GQ49" s="160"/>
      <c r="GR49" s="160"/>
      <c r="GS49" s="160"/>
      <c r="GT49" s="160"/>
      <c r="GU49" s="160"/>
      <c r="GV49" s="160"/>
    </row>
    <row r="50" spans="2:204" s="159" customFormat="1" ht="14.45" customHeight="1" x14ac:dyDescent="0.3">
      <c r="B50" s="317" t="s">
        <v>126</v>
      </c>
      <c r="C50" s="318"/>
      <c r="D50" s="318"/>
      <c r="E50" s="318"/>
      <c r="F50" s="318"/>
      <c r="G50" s="318"/>
      <c r="H50" s="318"/>
      <c r="I50" s="319"/>
      <c r="J50" s="326"/>
      <c r="K50" s="327"/>
      <c r="L50" s="311" t="s">
        <v>229</v>
      </c>
      <c r="M50" s="312"/>
      <c r="N50" s="313">
        <f>'BUDGET TOTAL (year beginning)'!C12</f>
        <v>0</v>
      </c>
      <c r="O50" s="315">
        <f>'EXPENDITURES (total year end)'!C9</f>
        <v>0</v>
      </c>
      <c r="GO50" s="160"/>
      <c r="GP50" s="160"/>
      <c r="GQ50" s="160"/>
      <c r="GR50" s="160"/>
      <c r="GS50" s="160"/>
      <c r="GT50" s="160"/>
      <c r="GU50" s="160"/>
      <c r="GV50" s="160"/>
    </row>
    <row r="51" spans="2:204" s="159" customFormat="1" ht="14.45" customHeight="1" x14ac:dyDescent="0.3">
      <c r="B51" s="288"/>
      <c r="C51" s="289"/>
      <c r="D51" s="289"/>
      <c r="E51" s="289"/>
      <c r="F51" s="289"/>
      <c r="G51" s="289"/>
      <c r="H51" s="289"/>
      <c r="I51" s="320"/>
      <c r="J51" s="326"/>
      <c r="K51" s="327"/>
      <c r="L51" s="311"/>
      <c r="M51" s="312"/>
      <c r="N51" s="314"/>
      <c r="O51" s="316"/>
      <c r="GO51" s="160"/>
      <c r="GP51" s="160"/>
      <c r="GQ51" s="160"/>
      <c r="GR51" s="160"/>
      <c r="GS51" s="160"/>
      <c r="GT51" s="160"/>
      <c r="GU51" s="160"/>
      <c r="GV51" s="160"/>
    </row>
    <row r="52" spans="2:204" s="159" customFormat="1" ht="14.45" customHeight="1" x14ac:dyDescent="0.3">
      <c r="B52" s="288"/>
      <c r="C52" s="289"/>
      <c r="D52" s="289"/>
      <c r="E52" s="289"/>
      <c r="F52" s="289"/>
      <c r="G52" s="289"/>
      <c r="H52" s="289"/>
      <c r="I52" s="320"/>
      <c r="J52" s="326"/>
      <c r="K52" s="327"/>
      <c r="L52" s="311" t="s">
        <v>230</v>
      </c>
      <c r="M52" s="312"/>
      <c r="N52" s="365">
        <f>'BUDGET TOTAL (year beginning)'!D12</f>
        <v>0</v>
      </c>
      <c r="O52" s="367">
        <f>'EXPENDITURES (total year end)'!D9</f>
        <v>0</v>
      </c>
      <c r="GO52" s="160"/>
      <c r="GP52" s="160"/>
      <c r="GQ52" s="160"/>
      <c r="GR52" s="160"/>
      <c r="GS52" s="160"/>
      <c r="GT52" s="160"/>
      <c r="GU52" s="160"/>
      <c r="GV52" s="160"/>
    </row>
    <row r="53" spans="2:204" s="159" customFormat="1" ht="14.45" customHeight="1" x14ac:dyDescent="0.3">
      <c r="B53" s="321"/>
      <c r="C53" s="322"/>
      <c r="D53" s="322"/>
      <c r="E53" s="322"/>
      <c r="F53" s="322"/>
      <c r="G53" s="322"/>
      <c r="H53" s="322"/>
      <c r="I53" s="323"/>
      <c r="J53" s="328"/>
      <c r="K53" s="329"/>
      <c r="L53" s="363"/>
      <c r="M53" s="364"/>
      <c r="N53" s="366"/>
      <c r="O53" s="368"/>
      <c r="GO53" s="160"/>
      <c r="GP53" s="160"/>
      <c r="GQ53" s="160"/>
      <c r="GR53" s="160"/>
      <c r="GS53" s="160"/>
      <c r="GT53" s="160"/>
      <c r="GU53" s="160"/>
      <c r="GV53" s="160"/>
    </row>
    <row r="54" spans="2:204" s="159" customFormat="1" ht="14.45" customHeight="1" x14ac:dyDescent="0.3">
      <c r="B54" s="369" t="s">
        <v>235</v>
      </c>
      <c r="C54" s="370"/>
      <c r="D54" s="370"/>
      <c r="E54" s="371" t="s">
        <v>236</v>
      </c>
      <c r="F54" s="372"/>
      <c r="G54" s="373"/>
      <c r="H54" s="374" t="s">
        <v>112</v>
      </c>
      <c r="I54" s="375"/>
      <c r="J54" s="375"/>
      <c r="K54" s="376"/>
      <c r="L54" s="377" t="s">
        <v>237</v>
      </c>
      <c r="M54" s="377"/>
      <c r="N54" s="377" t="s">
        <v>238</v>
      </c>
      <c r="O54" s="378"/>
      <c r="GO54" s="160"/>
      <c r="GP54" s="160"/>
      <c r="GQ54" s="160"/>
      <c r="GR54" s="160"/>
      <c r="GS54" s="160"/>
      <c r="GT54" s="160"/>
      <c r="GU54" s="160"/>
      <c r="GV54" s="160"/>
    </row>
    <row r="55" spans="2:204" s="159" customFormat="1" ht="32.1" customHeight="1" x14ac:dyDescent="0.3">
      <c r="B55" s="274"/>
      <c r="C55" s="275"/>
      <c r="D55" s="276"/>
      <c r="E55" s="277"/>
      <c r="F55" s="278"/>
      <c r="G55" s="279"/>
      <c r="H55" s="379" t="s">
        <v>239</v>
      </c>
      <c r="I55" s="380"/>
      <c r="J55" s="379" t="s">
        <v>103</v>
      </c>
      <c r="K55" s="380"/>
      <c r="L55" s="298" t="s">
        <v>104</v>
      </c>
      <c r="M55" s="298"/>
      <c r="N55" s="298" t="s">
        <v>116</v>
      </c>
      <c r="O55" s="389"/>
      <c r="GO55" s="160"/>
      <c r="GP55" s="160"/>
      <c r="GQ55" s="160"/>
      <c r="GR55" s="160"/>
      <c r="GS55" s="160"/>
      <c r="GT55" s="160"/>
      <c r="GU55" s="160"/>
      <c r="GV55" s="160"/>
    </row>
    <row r="56" spans="2:204" ht="15.6" customHeight="1" x14ac:dyDescent="0.3">
      <c r="B56" s="342" t="s">
        <v>127</v>
      </c>
      <c r="C56" s="343"/>
      <c r="D56" s="344"/>
      <c r="E56" s="348" t="s">
        <v>274</v>
      </c>
      <c r="F56" s="343"/>
      <c r="G56" s="344"/>
      <c r="H56" s="174" t="s">
        <v>70</v>
      </c>
      <c r="I56" s="174" t="s">
        <v>71</v>
      </c>
      <c r="J56" s="174" t="s">
        <v>70</v>
      </c>
      <c r="K56" s="174" t="s">
        <v>71</v>
      </c>
      <c r="L56" s="350"/>
      <c r="M56" s="350"/>
      <c r="N56" s="174" t="s">
        <v>72</v>
      </c>
      <c r="O56" s="175" t="s">
        <v>108</v>
      </c>
    </row>
    <row r="57" spans="2:204" ht="50.1" customHeight="1" x14ac:dyDescent="0.3">
      <c r="B57" s="345"/>
      <c r="C57" s="346"/>
      <c r="D57" s="347"/>
      <c r="E57" s="349"/>
      <c r="F57" s="346"/>
      <c r="G57" s="347"/>
      <c r="H57" s="125">
        <f>'Budget %'!E40</f>
        <v>0</v>
      </c>
      <c r="I57" s="125">
        <f>'Expenditure %'!E40</f>
        <v>0</v>
      </c>
      <c r="J57" s="126">
        <f>'Budget %'!F40</f>
        <v>0</v>
      </c>
      <c r="K57" s="126">
        <f>'Expenditure %'!F40</f>
        <v>0</v>
      </c>
      <c r="L57" s="351" t="str">
        <f>G3</f>
        <v>April 1, 2023 - 
March 31, 2024</v>
      </c>
      <c r="M57" s="352"/>
      <c r="N57" s="127">
        <f>SUM(N48:N53)</f>
        <v>0</v>
      </c>
      <c r="O57" s="128">
        <f>SUM(O48:O53)</f>
        <v>0</v>
      </c>
      <c r="P57" s="168"/>
    </row>
    <row r="58" spans="2:204" ht="18" customHeight="1" x14ac:dyDescent="0.3">
      <c r="B58" s="353" t="s">
        <v>109</v>
      </c>
      <c r="C58" s="354"/>
      <c r="D58" s="354"/>
      <c r="E58" s="355"/>
      <c r="F58" s="355"/>
      <c r="G58" s="355"/>
      <c r="H58" s="355"/>
      <c r="I58" s="355"/>
      <c r="J58" s="355"/>
      <c r="K58" s="355"/>
      <c r="L58" s="355"/>
      <c r="M58" s="356"/>
      <c r="N58" s="356"/>
      <c r="O58" s="357"/>
    </row>
    <row r="59" spans="2:204" s="166" customFormat="1" ht="35.25" customHeight="1" thickBot="1" x14ac:dyDescent="0.35">
      <c r="B59" s="358" t="s">
        <v>129</v>
      </c>
      <c r="C59" s="359"/>
      <c r="D59" s="359"/>
      <c r="E59" s="360"/>
      <c r="F59" s="360"/>
      <c r="G59" s="360"/>
      <c r="H59" s="360"/>
      <c r="I59" s="360"/>
      <c r="J59" s="360"/>
      <c r="K59" s="360"/>
      <c r="L59" s="360"/>
      <c r="M59" s="361"/>
      <c r="N59" s="361"/>
      <c r="O59" s="362"/>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59"/>
      <c r="CV59" s="159"/>
      <c r="CW59" s="159"/>
      <c r="CX59" s="159"/>
      <c r="CY59" s="159"/>
      <c r="CZ59" s="159"/>
      <c r="DA59" s="159"/>
      <c r="DB59" s="159"/>
      <c r="DC59" s="159"/>
      <c r="DD59" s="159"/>
      <c r="DE59" s="159"/>
      <c r="DF59" s="159"/>
      <c r="DG59" s="159"/>
      <c r="DH59" s="159"/>
      <c r="DI59" s="159"/>
      <c r="DJ59" s="159"/>
      <c r="DK59" s="159"/>
      <c r="DL59" s="159"/>
      <c r="DM59" s="159"/>
      <c r="DN59" s="159"/>
      <c r="DO59" s="159"/>
      <c r="DP59" s="159"/>
      <c r="DQ59" s="159"/>
      <c r="DR59" s="159"/>
      <c r="DS59" s="159"/>
      <c r="DT59" s="159"/>
      <c r="DU59" s="159"/>
      <c r="DV59" s="159"/>
      <c r="DW59" s="159"/>
      <c r="DX59" s="159"/>
      <c r="DY59" s="159"/>
      <c r="DZ59" s="159"/>
      <c r="EA59" s="159"/>
      <c r="EB59" s="159"/>
      <c r="EC59" s="159"/>
      <c r="ED59" s="159"/>
      <c r="EE59" s="159"/>
      <c r="EF59" s="159"/>
      <c r="EG59" s="159"/>
      <c r="EH59" s="159"/>
      <c r="EI59" s="159"/>
      <c r="EJ59" s="159"/>
      <c r="EK59" s="159"/>
      <c r="EL59" s="159"/>
      <c r="EM59" s="159"/>
      <c r="EN59" s="159"/>
      <c r="EO59" s="159"/>
      <c r="EP59" s="159"/>
      <c r="EQ59" s="159"/>
      <c r="ER59" s="159"/>
      <c r="ES59" s="159"/>
      <c r="ET59" s="159"/>
      <c r="EU59" s="159"/>
      <c r="EV59" s="159"/>
      <c r="EW59" s="159"/>
      <c r="EX59" s="159"/>
      <c r="EY59" s="159"/>
      <c r="EZ59" s="159"/>
      <c r="FA59" s="159"/>
      <c r="FB59" s="159"/>
      <c r="FC59" s="159"/>
      <c r="FD59" s="159"/>
      <c r="FE59" s="159"/>
      <c r="FF59" s="159"/>
      <c r="FG59" s="159"/>
      <c r="FH59" s="159"/>
      <c r="FI59" s="159"/>
      <c r="FJ59" s="159"/>
      <c r="FK59" s="159"/>
      <c r="FL59" s="159"/>
      <c r="FM59" s="159"/>
      <c r="FN59" s="159"/>
      <c r="FO59" s="159"/>
      <c r="FP59" s="159"/>
      <c r="FQ59" s="159"/>
      <c r="FR59" s="159"/>
      <c r="FS59" s="159"/>
      <c r="FT59" s="159"/>
      <c r="FU59" s="159"/>
      <c r="FV59" s="159"/>
      <c r="FW59" s="159"/>
      <c r="FX59" s="159"/>
      <c r="FY59" s="159"/>
      <c r="FZ59" s="159"/>
      <c r="GA59" s="159"/>
      <c r="GB59" s="159"/>
      <c r="GC59" s="159"/>
      <c r="GD59" s="159"/>
      <c r="GE59" s="159"/>
      <c r="GF59" s="159"/>
      <c r="GG59" s="159"/>
      <c r="GH59" s="159"/>
      <c r="GI59" s="159"/>
      <c r="GJ59" s="159"/>
      <c r="GK59" s="159"/>
      <c r="GL59" s="159"/>
      <c r="GM59" s="159"/>
      <c r="GN59" s="159"/>
      <c r="GO59" s="159"/>
      <c r="GP59" s="159"/>
      <c r="GQ59" s="159"/>
      <c r="GR59" s="159"/>
      <c r="GS59" s="159"/>
      <c r="GT59" s="159"/>
      <c r="GU59" s="159"/>
      <c r="GV59" s="159"/>
    </row>
    <row r="60" spans="2:204" ht="40.5" customHeight="1" thickBot="1" x14ac:dyDescent="0.35"/>
    <row r="61" spans="2:204" s="159" customFormat="1" ht="24.95" customHeight="1" x14ac:dyDescent="0.3">
      <c r="B61" s="330" t="s">
        <v>270</v>
      </c>
      <c r="C61" s="331"/>
      <c r="D61" s="331"/>
      <c r="E61" s="331"/>
      <c r="F61" s="331"/>
      <c r="G61" s="331"/>
      <c r="H61" s="331"/>
      <c r="I61" s="331"/>
      <c r="J61" s="331"/>
      <c r="K61" s="331"/>
      <c r="L61" s="331"/>
      <c r="M61" s="332"/>
      <c r="N61" s="176" t="s">
        <v>98</v>
      </c>
      <c r="O61" s="177" t="s">
        <v>99</v>
      </c>
      <c r="GO61" s="160"/>
      <c r="GP61" s="160"/>
      <c r="GQ61" s="160"/>
      <c r="GR61" s="160"/>
      <c r="GS61" s="160"/>
      <c r="GT61" s="160"/>
      <c r="GU61" s="160"/>
      <c r="GV61" s="160"/>
    </row>
    <row r="62" spans="2:204" s="159" customFormat="1" ht="14.45" customHeight="1" x14ac:dyDescent="0.3">
      <c r="B62" s="307" t="s">
        <v>125</v>
      </c>
      <c r="C62" s="308"/>
      <c r="D62" s="308"/>
      <c r="E62" s="398" t="s">
        <v>231</v>
      </c>
      <c r="F62" s="334"/>
      <c r="G62" s="334"/>
      <c r="H62" s="334"/>
      <c r="I62" s="399"/>
      <c r="J62" s="324"/>
      <c r="K62" s="325"/>
      <c r="L62" s="309" t="s">
        <v>232</v>
      </c>
      <c r="M62" s="310"/>
      <c r="N62" s="313">
        <f>'BUDGET TOTAL (year beginning)'!B13</f>
        <v>0</v>
      </c>
      <c r="O62" s="315">
        <f>'EXPENDITURES (total year end)'!B10</f>
        <v>0</v>
      </c>
      <c r="GO62" s="160"/>
      <c r="GP62" s="160"/>
      <c r="GQ62" s="160"/>
      <c r="GR62" s="160"/>
      <c r="GS62" s="160"/>
      <c r="GT62" s="160"/>
      <c r="GU62" s="160"/>
      <c r="GV62" s="160"/>
    </row>
    <row r="63" spans="2:204" s="159" customFormat="1" ht="14.45" customHeight="1" x14ac:dyDescent="0.3">
      <c r="B63" s="335"/>
      <c r="C63" s="336"/>
      <c r="D63" s="336"/>
      <c r="E63" s="400"/>
      <c r="F63" s="336"/>
      <c r="G63" s="336"/>
      <c r="H63" s="336"/>
      <c r="I63" s="401"/>
      <c r="J63" s="326"/>
      <c r="K63" s="327"/>
      <c r="L63" s="311"/>
      <c r="M63" s="312"/>
      <c r="N63" s="314"/>
      <c r="O63" s="316"/>
      <c r="GO63" s="160"/>
      <c r="GP63" s="160"/>
      <c r="GQ63" s="160"/>
      <c r="GR63" s="160"/>
      <c r="GS63" s="160"/>
      <c r="GT63" s="160"/>
      <c r="GU63" s="160"/>
      <c r="GV63" s="160"/>
    </row>
    <row r="64" spans="2:204" s="159" customFormat="1" ht="14.45" customHeight="1" x14ac:dyDescent="0.3">
      <c r="B64" s="317" t="s">
        <v>271</v>
      </c>
      <c r="C64" s="318"/>
      <c r="D64" s="318"/>
      <c r="E64" s="318"/>
      <c r="F64" s="318"/>
      <c r="G64" s="318"/>
      <c r="H64" s="318"/>
      <c r="I64" s="319"/>
      <c r="J64" s="326"/>
      <c r="K64" s="327"/>
      <c r="L64" s="311" t="s">
        <v>229</v>
      </c>
      <c r="M64" s="312"/>
      <c r="N64" s="313">
        <f>'BUDGET TOTAL (year beginning)'!C13</f>
        <v>0</v>
      </c>
      <c r="O64" s="315">
        <f>'EXPENDITURES (total year end)'!C10</f>
        <v>0</v>
      </c>
      <c r="GO64" s="160"/>
      <c r="GP64" s="160"/>
      <c r="GQ64" s="160"/>
      <c r="GR64" s="160"/>
      <c r="GS64" s="160"/>
      <c r="GT64" s="160"/>
      <c r="GU64" s="160"/>
      <c r="GV64" s="160"/>
    </row>
    <row r="65" spans="2:204" s="159" customFormat="1" ht="14.45" customHeight="1" x14ac:dyDescent="0.3">
      <c r="B65" s="288"/>
      <c r="C65" s="289"/>
      <c r="D65" s="289"/>
      <c r="E65" s="289"/>
      <c r="F65" s="289"/>
      <c r="G65" s="289"/>
      <c r="H65" s="289"/>
      <c r="I65" s="320"/>
      <c r="J65" s="326"/>
      <c r="K65" s="327"/>
      <c r="L65" s="311"/>
      <c r="M65" s="312"/>
      <c r="N65" s="314"/>
      <c r="O65" s="316"/>
      <c r="GO65" s="160"/>
      <c r="GP65" s="160"/>
      <c r="GQ65" s="160"/>
      <c r="GR65" s="160"/>
      <c r="GS65" s="160"/>
      <c r="GT65" s="160"/>
      <c r="GU65" s="160"/>
      <c r="GV65" s="160"/>
    </row>
    <row r="66" spans="2:204" s="159" customFormat="1" ht="14.45" customHeight="1" x14ac:dyDescent="0.3">
      <c r="B66" s="288"/>
      <c r="C66" s="289"/>
      <c r="D66" s="289"/>
      <c r="E66" s="289"/>
      <c r="F66" s="289"/>
      <c r="G66" s="289"/>
      <c r="H66" s="289"/>
      <c r="I66" s="320"/>
      <c r="J66" s="326"/>
      <c r="K66" s="327"/>
      <c r="L66" s="311" t="s">
        <v>230</v>
      </c>
      <c r="M66" s="312"/>
      <c r="N66" s="365">
        <f>'BUDGET TOTAL (year beginning)'!D13</f>
        <v>0</v>
      </c>
      <c r="O66" s="367">
        <f>'EXPENDITURES (total year end)'!D10</f>
        <v>0</v>
      </c>
      <c r="GO66" s="160"/>
      <c r="GP66" s="160"/>
      <c r="GQ66" s="160"/>
      <c r="GR66" s="160"/>
      <c r="GS66" s="160"/>
      <c r="GT66" s="160"/>
      <c r="GU66" s="160"/>
      <c r="GV66" s="160"/>
    </row>
    <row r="67" spans="2:204" s="159" customFormat="1" ht="14.45" customHeight="1" x14ac:dyDescent="0.3">
      <c r="B67" s="321"/>
      <c r="C67" s="322"/>
      <c r="D67" s="322"/>
      <c r="E67" s="322"/>
      <c r="F67" s="322"/>
      <c r="G67" s="322"/>
      <c r="H67" s="322"/>
      <c r="I67" s="323"/>
      <c r="J67" s="328"/>
      <c r="K67" s="329"/>
      <c r="L67" s="363"/>
      <c r="M67" s="364"/>
      <c r="N67" s="366"/>
      <c r="O67" s="368"/>
      <c r="GO67" s="160"/>
      <c r="GP67" s="160"/>
      <c r="GQ67" s="160"/>
      <c r="GR67" s="160"/>
      <c r="GS67" s="160"/>
      <c r="GT67" s="160"/>
      <c r="GU67" s="160"/>
      <c r="GV67" s="160"/>
    </row>
    <row r="68" spans="2:204" s="159" customFormat="1" ht="14.45" customHeight="1" x14ac:dyDescent="0.3">
      <c r="B68" s="369" t="s">
        <v>235</v>
      </c>
      <c r="C68" s="370"/>
      <c r="D68" s="370"/>
      <c r="E68" s="371" t="s">
        <v>236</v>
      </c>
      <c r="F68" s="372"/>
      <c r="G68" s="373"/>
      <c r="H68" s="374" t="s">
        <v>112</v>
      </c>
      <c r="I68" s="375"/>
      <c r="J68" s="375"/>
      <c r="K68" s="376"/>
      <c r="L68" s="377" t="s">
        <v>237</v>
      </c>
      <c r="M68" s="377"/>
      <c r="N68" s="377" t="s">
        <v>238</v>
      </c>
      <c r="O68" s="378"/>
      <c r="GO68" s="160"/>
      <c r="GP68" s="160"/>
      <c r="GQ68" s="160"/>
      <c r="GR68" s="160"/>
      <c r="GS68" s="160"/>
      <c r="GT68" s="160"/>
      <c r="GU68" s="160"/>
      <c r="GV68" s="160"/>
    </row>
    <row r="69" spans="2:204" s="159" customFormat="1" ht="32.1" customHeight="1" x14ac:dyDescent="0.3">
      <c r="B69" s="274"/>
      <c r="C69" s="275"/>
      <c r="D69" s="276"/>
      <c r="E69" s="277"/>
      <c r="F69" s="278"/>
      <c r="G69" s="279"/>
      <c r="H69" s="379" t="s">
        <v>239</v>
      </c>
      <c r="I69" s="380"/>
      <c r="J69" s="379" t="s">
        <v>103</v>
      </c>
      <c r="K69" s="380"/>
      <c r="L69" s="298" t="s">
        <v>104</v>
      </c>
      <c r="M69" s="298"/>
      <c r="N69" s="298" t="s">
        <v>116</v>
      </c>
      <c r="O69" s="389"/>
      <c r="GO69" s="160"/>
      <c r="GP69" s="160"/>
      <c r="GQ69" s="160"/>
      <c r="GR69" s="160"/>
      <c r="GS69" s="160"/>
      <c r="GT69" s="160"/>
      <c r="GU69" s="160"/>
      <c r="GV69" s="160"/>
    </row>
    <row r="70" spans="2:204" ht="15.6" customHeight="1" x14ac:dyDescent="0.3">
      <c r="B70" s="342" t="s">
        <v>272</v>
      </c>
      <c r="C70" s="343"/>
      <c r="D70" s="344"/>
      <c r="E70" s="348" t="s">
        <v>273</v>
      </c>
      <c r="F70" s="343"/>
      <c r="G70" s="344"/>
      <c r="H70" s="174" t="s">
        <v>70</v>
      </c>
      <c r="I70" s="174" t="s">
        <v>71</v>
      </c>
      <c r="J70" s="174" t="s">
        <v>70</v>
      </c>
      <c r="K70" s="174" t="s">
        <v>71</v>
      </c>
      <c r="L70" s="350"/>
      <c r="M70" s="350"/>
      <c r="N70" s="174" t="s">
        <v>72</v>
      </c>
      <c r="O70" s="175" t="s">
        <v>108</v>
      </c>
    </row>
    <row r="71" spans="2:204" ht="50.1" customHeight="1" x14ac:dyDescent="0.3">
      <c r="B71" s="345"/>
      <c r="C71" s="346"/>
      <c r="D71" s="347"/>
      <c r="E71" s="349"/>
      <c r="F71" s="346"/>
      <c r="G71" s="347"/>
      <c r="H71" s="125">
        <f>'Budget %'!E41</f>
        <v>0</v>
      </c>
      <c r="I71" s="125">
        <f>'Expenditure %'!E41</f>
        <v>0</v>
      </c>
      <c r="J71" s="126">
        <f>'Budget %'!F41</f>
        <v>0</v>
      </c>
      <c r="K71" s="126">
        <f>'Expenditure %'!F41</f>
        <v>0</v>
      </c>
      <c r="L71" s="351" t="str">
        <f>G3</f>
        <v>April 1, 2023 - 
March 31, 2024</v>
      </c>
      <c r="M71" s="352"/>
      <c r="N71" s="127">
        <f>SUM(N62:N67)</f>
        <v>0</v>
      </c>
      <c r="O71" s="128">
        <f>SUM(O62:O67)</f>
        <v>0</v>
      </c>
      <c r="P71" s="168"/>
    </row>
    <row r="72" spans="2:204" ht="18" customHeight="1" x14ac:dyDescent="0.3">
      <c r="B72" s="353" t="s">
        <v>109</v>
      </c>
      <c r="C72" s="354"/>
      <c r="D72" s="354"/>
      <c r="E72" s="355"/>
      <c r="F72" s="355"/>
      <c r="G72" s="355"/>
      <c r="H72" s="355"/>
      <c r="I72" s="355"/>
      <c r="J72" s="355"/>
      <c r="K72" s="355"/>
      <c r="L72" s="355"/>
      <c r="M72" s="356"/>
      <c r="N72" s="356"/>
      <c r="O72" s="357"/>
    </row>
    <row r="73" spans="2:204" s="166" customFormat="1" ht="35.25" customHeight="1" thickBot="1" x14ac:dyDescent="0.35">
      <c r="B73" s="358" t="s">
        <v>129</v>
      </c>
      <c r="C73" s="359"/>
      <c r="D73" s="359"/>
      <c r="E73" s="360"/>
      <c r="F73" s="360"/>
      <c r="G73" s="360"/>
      <c r="H73" s="360"/>
      <c r="I73" s="360"/>
      <c r="J73" s="360"/>
      <c r="K73" s="360"/>
      <c r="L73" s="360"/>
      <c r="M73" s="361"/>
      <c r="N73" s="361"/>
      <c r="O73" s="362"/>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59"/>
      <c r="BZ73" s="159"/>
      <c r="CA73" s="159"/>
      <c r="CB73" s="159"/>
      <c r="CC73" s="159"/>
      <c r="CD73" s="159"/>
      <c r="CE73" s="159"/>
      <c r="CF73" s="159"/>
      <c r="CG73" s="159"/>
      <c r="CH73" s="159"/>
      <c r="CI73" s="159"/>
      <c r="CJ73" s="159"/>
      <c r="CK73" s="159"/>
      <c r="CL73" s="159"/>
      <c r="CM73" s="159"/>
      <c r="CN73" s="159"/>
      <c r="CO73" s="159"/>
      <c r="CP73" s="159"/>
      <c r="CQ73" s="159"/>
      <c r="CR73" s="159"/>
      <c r="CS73" s="159"/>
      <c r="CT73" s="159"/>
      <c r="CU73" s="159"/>
      <c r="CV73" s="159"/>
      <c r="CW73" s="159"/>
      <c r="CX73" s="159"/>
      <c r="CY73" s="159"/>
      <c r="CZ73" s="159"/>
      <c r="DA73" s="159"/>
      <c r="DB73" s="159"/>
      <c r="DC73" s="159"/>
      <c r="DD73" s="159"/>
      <c r="DE73" s="159"/>
      <c r="DF73" s="159"/>
      <c r="DG73" s="159"/>
      <c r="DH73" s="159"/>
      <c r="DI73" s="159"/>
      <c r="DJ73" s="159"/>
      <c r="DK73" s="159"/>
      <c r="DL73" s="159"/>
      <c r="DM73" s="159"/>
      <c r="DN73" s="159"/>
      <c r="DO73" s="159"/>
      <c r="DP73" s="159"/>
      <c r="DQ73" s="159"/>
      <c r="DR73" s="159"/>
      <c r="DS73" s="159"/>
      <c r="DT73" s="159"/>
      <c r="DU73" s="159"/>
      <c r="DV73" s="159"/>
      <c r="DW73" s="159"/>
      <c r="DX73" s="159"/>
      <c r="DY73" s="159"/>
      <c r="DZ73" s="159"/>
      <c r="EA73" s="159"/>
      <c r="EB73" s="159"/>
      <c r="EC73" s="159"/>
      <c r="ED73" s="159"/>
      <c r="EE73" s="159"/>
      <c r="EF73" s="159"/>
      <c r="EG73" s="159"/>
      <c r="EH73" s="159"/>
      <c r="EI73" s="159"/>
      <c r="EJ73" s="159"/>
      <c r="EK73" s="159"/>
      <c r="EL73" s="159"/>
      <c r="EM73" s="159"/>
      <c r="EN73" s="159"/>
      <c r="EO73" s="159"/>
      <c r="EP73" s="159"/>
      <c r="EQ73" s="159"/>
      <c r="ER73" s="159"/>
      <c r="ES73" s="159"/>
      <c r="ET73" s="159"/>
      <c r="EU73" s="159"/>
      <c r="EV73" s="159"/>
      <c r="EW73" s="159"/>
      <c r="EX73" s="159"/>
      <c r="EY73" s="159"/>
      <c r="EZ73" s="159"/>
      <c r="FA73" s="159"/>
      <c r="FB73" s="159"/>
      <c r="FC73" s="159"/>
      <c r="FD73" s="159"/>
      <c r="FE73" s="159"/>
      <c r="FF73" s="159"/>
      <c r="FG73" s="159"/>
      <c r="FH73" s="159"/>
      <c r="FI73" s="159"/>
      <c r="FJ73" s="159"/>
      <c r="FK73" s="159"/>
      <c r="FL73" s="159"/>
      <c r="FM73" s="159"/>
      <c r="FN73" s="159"/>
      <c r="FO73" s="159"/>
      <c r="FP73" s="159"/>
      <c r="FQ73" s="159"/>
      <c r="FR73" s="159"/>
      <c r="FS73" s="159"/>
      <c r="FT73" s="159"/>
      <c r="FU73" s="159"/>
      <c r="FV73" s="159"/>
      <c r="FW73" s="159"/>
      <c r="FX73" s="159"/>
      <c r="FY73" s="159"/>
      <c r="FZ73" s="159"/>
      <c r="GA73" s="159"/>
      <c r="GB73" s="159"/>
      <c r="GC73" s="159"/>
      <c r="GD73" s="159"/>
      <c r="GE73" s="159"/>
      <c r="GF73" s="159"/>
      <c r="GG73" s="159"/>
      <c r="GH73" s="159"/>
      <c r="GI73" s="159"/>
      <c r="GJ73" s="159"/>
      <c r="GK73" s="159"/>
      <c r="GL73" s="159"/>
      <c r="GM73" s="159"/>
      <c r="GN73" s="159"/>
      <c r="GO73" s="159"/>
      <c r="GP73" s="159"/>
      <c r="GQ73" s="159"/>
      <c r="GR73" s="159"/>
      <c r="GS73" s="159"/>
      <c r="GT73" s="159"/>
      <c r="GU73" s="159"/>
      <c r="GV73" s="159"/>
    </row>
    <row r="74" spans="2:204" ht="40.5" customHeight="1" thickBot="1" x14ac:dyDescent="0.35"/>
    <row r="75" spans="2:204" s="159" customFormat="1" ht="24.95" customHeight="1" x14ac:dyDescent="0.3">
      <c r="B75" s="330" t="s">
        <v>243</v>
      </c>
      <c r="C75" s="331"/>
      <c r="D75" s="331"/>
      <c r="E75" s="331"/>
      <c r="F75" s="331"/>
      <c r="G75" s="331"/>
      <c r="H75" s="331"/>
      <c r="I75" s="331"/>
      <c r="J75" s="331"/>
      <c r="K75" s="331"/>
      <c r="L75" s="331"/>
      <c r="M75" s="332"/>
      <c r="N75" s="176" t="s">
        <v>98</v>
      </c>
      <c r="O75" s="177" t="s">
        <v>99</v>
      </c>
      <c r="GO75" s="160"/>
      <c r="GP75" s="160"/>
      <c r="GQ75" s="160"/>
      <c r="GR75" s="160"/>
      <c r="GS75" s="160"/>
      <c r="GT75" s="160"/>
      <c r="GU75" s="160"/>
      <c r="GV75" s="160"/>
    </row>
    <row r="76" spans="2:204" s="159" customFormat="1" ht="14.45" customHeight="1" x14ac:dyDescent="0.3">
      <c r="B76" s="307" t="s">
        <v>130</v>
      </c>
      <c r="C76" s="308"/>
      <c r="D76" s="308"/>
      <c r="E76" s="398" t="s">
        <v>231</v>
      </c>
      <c r="F76" s="334"/>
      <c r="G76" s="334"/>
      <c r="H76" s="334"/>
      <c r="I76" s="399"/>
      <c r="J76" s="324"/>
      <c r="K76" s="325"/>
      <c r="L76" s="309" t="s">
        <v>232</v>
      </c>
      <c r="M76" s="310"/>
      <c r="N76" s="313">
        <f>'BUDGET TOTAL (year beginning)'!B14</f>
        <v>0</v>
      </c>
      <c r="O76" s="315">
        <f>'EXPENDITURES (total year end)'!B11</f>
        <v>0</v>
      </c>
      <c r="GO76" s="160"/>
      <c r="GP76" s="160"/>
      <c r="GQ76" s="160"/>
      <c r="GR76" s="160"/>
      <c r="GS76" s="160"/>
      <c r="GT76" s="160"/>
      <c r="GU76" s="160"/>
      <c r="GV76" s="160"/>
    </row>
    <row r="77" spans="2:204" s="159" customFormat="1" ht="14.45" customHeight="1" x14ac:dyDescent="0.3">
      <c r="B77" s="335"/>
      <c r="C77" s="336"/>
      <c r="D77" s="336"/>
      <c r="E77" s="400"/>
      <c r="F77" s="336"/>
      <c r="G77" s="336"/>
      <c r="H77" s="336"/>
      <c r="I77" s="401"/>
      <c r="J77" s="326"/>
      <c r="K77" s="327"/>
      <c r="L77" s="311"/>
      <c r="M77" s="312"/>
      <c r="N77" s="314"/>
      <c r="O77" s="316"/>
      <c r="GO77" s="160"/>
      <c r="GP77" s="160"/>
      <c r="GQ77" s="160"/>
      <c r="GR77" s="160"/>
      <c r="GS77" s="160"/>
      <c r="GT77" s="160"/>
      <c r="GU77" s="160"/>
      <c r="GV77" s="160"/>
    </row>
    <row r="78" spans="2:204" s="159" customFormat="1" ht="14.45" customHeight="1" x14ac:dyDescent="0.3">
      <c r="B78" s="317" t="s">
        <v>131</v>
      </c>
      <c r="C78" s="318"/>
      <c r="D78" s="318"/>
      <c r="E78" s="318"/>
      <c r="F78" s="318"/>
      <c r="G78" s="318"/>
      <c r="H78" s="318"/>
      <c r="I78" s="319"/>
      <c r="J78" s="326"/>
      <c r="K78" s="327"/>
      <c r="L78" s="311" t="s">
        <v>229</v>
      </c>
      <c r="M78" s="312"/>
      <c r="N78" s="313">
        <f>'BUDGET TOTAL (year beginning)'!C14</f>
        <v>0</v>
      </c>
      <c r="O78" s="315">
        <f>'EXPENDITURES (total year end)'!C11</f>
        <v>0</v>
      </c>
      <c r="GO78" s="160"/>
      <c r="GP78" s="160"/>
      <c r="GQ78" s="160"/>
      <c r="GR78" s="160"/>
      <c r="GS78" s="160"/>
      <c r="GT78" s="160"/>
      <c r="GU78" s="160"/>
      <c r="GV78" s="160"/>
    </row>
    <row r="79" spans="2:204" s="159" customFormat="1" ht="14.45" customHeight="1" x14ac:dyDescent="0.3">
      <c r="B79" s="288"/>
      <c r="C79" s="289"/>
      <c r="D79" s="289"/>
      <c r="E79" s="289"/>
      <c r="F79" s="289"/>
      <c r="G79" s="289"/>
      <c r="H79" s="289"/>
      <c r="I79" s="320"/>
      <c r="J79" s="326"/>
      <c r="K79" s="327"/>
      <c r="L79" s="311"/>
      <c r="M79" s="312"/>
      <c r="N79" s="314"/>
      <c r="O79" s="316"/>
      <c r="GO79" s="160"/>
      <c r="GP79" s="160"/>
      <c r="GQ79" s="160"/>
      <c r="GR79" s="160"/>
      <c r="GS79" s="160"/>
      <c r="GT79" s="160"/>
      <c r="GU79" s="160"/>
      <c r="GV79" s="160"/>
    </row>
    <row r="80" spans="2:204" s="159" customFormat="1" ht="14.45" customHeight="1" x14ac:dyDescent="0.3">
      <c r="B80" s="288"/>
      <c r="C80" s="289"/>
      <c r="D80" s="289"/>
      <c r="E80" s="289"/>
      <c r="F80" s="289"/>
      <c r="G80" s="289"/>
      <c r="H80" s="289"/>
      <c r="I80" s="320"/>
      <c r="J80" s="326"/>
      <c r="K80" s="327"/>
      <c r="L80" s="311" t="s">
        <v>230</v>
      </c>
      <c r="M80" s="312"/>
      <c r="N80" s="365">
        <f>'BUDGET TOTAL (year beginning)'!D14</f>
        <v>0</v>
      </c>
      <c r="O80" s="367">
        <f>'EXPENDITURES (total year end)'!D11</f>
        <v>0</v>
      </c>
      <c r="GO80" s="160"/>
      <c r="GP80" s="160"/>
      <c r="GQ80" s="160"/>
      <c r="GR80" s="160"/>
      <c r="GS80" s="160"/>
      <c r="GT80" s="160"/>
      <c r="GU80" s="160"/>
      <c r="GV80" s="160"/>
    </row>
    <row r="81" spans="2:204" s="159" customFormat="1" ht="14.45" customHeight="1" x14ac:dyDescent="0.3">
      <c r="B81" s="321"/>
      <c r="C81" s="322"/>
      <c r="D81" s="322"/>
      <c r="E81" s="322"/>
      <c r="F81" s="322"/>
      <c r="G81" s="322"/>
      <c r="H81" s="322"/>
      <c r="I81" s="323"/>
      <c r="J81" s="328"/>
      <c r="K81" s="329"/>
      <c r="L81" s="363"/>
      <c r="M81" s="364"/>
      <c r="N81" s="366"/>
      <c r="O81" s="368"/>
      <c r="GO81" s="160"/>
      <c r="GP81" s="160"/>
      <c r="GQ81" s="160"/>
      <c r="GR81" s="160"/>
      <c r="GS81" s="160"/>
      <c r="GT81" s="160"/>
      <c r="GU81" s="160"/>
      <c r="GV81" s="160"/>
    </row>
    <row r="82" spans="2:204" s="159" customFormat="1" ht="14.45" customHeight="1" x14ac:dyDescent="0.3">
      <c r="B82" s="369" t="s">
        <v>235</v>
      </c>
      <c r="C82" s="370"/>
      <c r="D82" s="370"/>
      <c r="E82" s="371" t="s">
        <v>236</v>
      </c>
      <c r="F82" s="372"/>
      <c r="G82" s="373"/>
      <c r="H82" s="374" t="s">
        <v>112</v>
      </c>
      <c r="I82" s="375"/>
      <c r="J82" s="375"/>
      <c r="K82" s="376"/>
      <c r="L82" s="377" t="s">
        <v>237</v>
      </c>
      <c r="M82" s="377"/>
      <c r="N82" s="377" t="s">
        <v>238</v>
      </c>
      <c r="O82" s="378"/>
      <c r="GO82" s="160"/>
      <c r="GP82" s="160"/>
      <c r="GQ82" s="160"/>
      <c r="GR82" s="160"/>
      <c r="GS82" s="160"/>
      <c r="GT82" s="160"/>
      <c r="GU82" s="160"/>
      <c r="GV82" s="160"/>
    </row>
    <row r="83" spans="2:204" s="159" customFormat="1" ht="32.1" customHeight="1" x14ac:dyDescent="0.3">
      <c r="B83" s="274"/>
      <c r="C83" s="275"/>
      <c r="D83" s="276"/>
      <c r="E83" s="277"/>
      <c r="F83" s="278"/>
      <c r="G83" s="279"/>
      <c r="H83" s="379" t="s">
        <v>239</v>
      </c>
      <c r="I83" s="380"/>
      <c r="J83" s="379" t="s">
        <v>103</v>
      </c>
      <c r="K83" s="380"/>
      <c r="L83" s="298" t="s">
        <v>104</v>
      </c>
      <c r="M83" s="298"/>
      <c r="N83" s="298" t="s">
        <v>116</v>
      </c>
      <c r="O83" s="389"/>
      <c r="GO83" s="160"/>
      <c r="GP83" s="160"/>
      <c r="GQ83" s="160"/>
      <c r="GR83" s="160"/>
      <c r="GS83" s="160"/>
      <c r="GT83" s="160"/>
      <c r="GU83" s="160"/>
      <c r="GV83" s="160"/>
    </row>
    <row r="84" spans="2:204" ht="15.6" customHeight="1" x14ac:dyDescent="0.3">
      <c r="B84" s="342" t="s">
        <v>132</v>
      </c>
      <c r="C84" s="343"/>
      <c r="D84" s="344"/>
      <c r="E84" s="348" t="s">
        <v>133</v>
      </c>
      <c r="F84" s="343"/>
      <c r="G84" s="344"/>
      <c r="H84" s="174" t="s">
        <v>70</v>
      </c>
      <c r="I84" s="174" t="s">
        <v>71</v>
      </c>
      <c r="J84" s="174" t="s">
        <v>70</v>
      </c>
      <c r="K84" s="174" t="s">
        <v>71</v>
      </c>
      <c r="L84" s="350"/>
      <c r="M84" s="350"/>
      <c r="N84" s="174" t="s">
        <v>72</v>
      </c>
      <c r="O84" s="175" t="s">
        <v>108</v>
      </c>
    </row>
    <row r="85" spans="2:204" ht="39" customHeight="1" x14ac:dyDescent="0.3">
      <c r="B85" s="345"/>
      <c r="C85" s="346"/>
      <c r="D85" s="347"/>
      <c r="E85" s="349"/>
      <c r="F85" s="346"/>
      <c r="G85" s="347"/>
      <c r="H85" s="125">
        <f>'Budget %'!E42</f>
        <v>0</v>
      </c>
      <c r="I85" s="125">
        <f>'Expenditure %'!E42</f>
        <v>0</v>
      </c>
      <c r="J85" s="126">
        <f>'Budget %'!F42</f>
        <v>0</v>
      </c>
      <c r="K85" s="126">
        <f>'Expenditure %'!F42</f>
        <v>0</v>
      </c>
      <c r="L85" s="351" t="str">
        <f>G3</f>
        <v>April 1, 2023 - 
March 31, 2024</v>
      </c>
      <c r="M85" s="352"/>
      <c r="N85" s="127">
        <f>SUM(N76:N81)</f>
        <v>0</v>
      </c>
      <c r="O85" s="128">
        <f>SUM(O76:O81)</f>
        <v>0</v>
      </c>
      <c r="P85" s="168"/>
    </row>
    <row r="86" spans="2:204" ht="18" customHeight="1" x14ac:dyDescent="0.3">
      <c r="B86" s="353" t="s">
        <v>109</v>
      </c>
      <c r="C86" s="354"/>
      <c r="D86" s="354"/>
      <c r="E86" s="355"/>
      <c r="F86" s="355"/>
      <c r="G86" s="355"/>
      <c r="H86" s="355"/>
      <c r="I86" s="355"/>
      <c r="J86" s="355"/>
      <c r="K86" s="355"/>
      <c r="L86" s="355"/>
      <c r="M86" s="356"/>
      <c r="N86" s="356"/>
      <c r="O86" s="357"/>
    </row>
    <row r="87" spans="2:204" s="166" customFormat="1" ht="35.25" customHeight="1" thickBot="1" x14ac:dyDescent="0.35">
      <c r="B87" s="358" t="s">
        <v>134</v>
      </c>
      <c r="C87" s="359"/>
      <c r="D87" s="359"/>
      <c r="E87" s="360"/>
      <c r="F87" s="360"/>
      <c r="G87" s="360"/>
      <c r="H87" s="360"/>
      <c r="I87" s="360"/>
      <c r="J87" s="360"/>
      <c r="K87" s="360"/>
      <c r="L87" s="360"/>
      <c r="M87" s="361"/>
      <c r="N87" s="361"/>
      <c r="O87" s="362"/>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c r="CO87" s="159"/>
      <c r="CP87" s="159"/>
      <c r="CQ87" s="159"/>
      <c r="CR87" s="159"/>
      <c r="CS87" s="159"/>
      <c r="CT87" s="159"/>
      <c r="CU87" s="159"/>
      <c r="CV87" s="159"/>
      <c r="CW87" s="159"/>
      <c r="CX87" s="159"/>
      <c r="CY87" s="159"/>
      <c r="CZ87" s="159"/>
      <c r="DA87" s="159"/>
      <c r="DB87" s="159"/>
      <c r="DC87" s="159"/>
      <c r="DD87" s="159"/>
      <c r="DE87" s="159"/>
      <c r="DF87" s="159"/>
      <c r="DG87" s="159"/>
      <c r="DH87" s="159"/>
      <c r="DI87" s="159"/>
      <c r="DJ87" s="159"/>
      <c r="DK87" s="159"/>
      <c r="DL87" s="159"/>
      <c r="DM87" s="159"/>
      <c r="DN87" s="159"/>
      <c r="DO87" s="159"/>
      <c r="DP87" s="159"/>
      <c r="DQ87" s="159"/>
      <c r="DR87" s="159"/>
      <c r="DS87" s="159"/>
      <c r="DT87" s="159"/>
      <c r="DU87" s="159"/>
      <c r="DV87" s="159"/>
      <c r="DW87" s="159"/>
      <c r="DX87" s="159"/>
      <c r="DY87" s="159"/>
      <c r="DZ87" s="159"/>
      <c r="EA87" s="159"/>
      <c r="EB87" s="159"/>
      <c r="EC87" s="159"/>
      <c r="ED87" s="159"/>
      <c r="EE87" s="159"/>
      <c r="EF87" s="159"/>
      <c r="EG87" s="159"/>
      <c r="EH87" s="159"/>
      <c r="EI87" s="159"/>
      <c r="EJ87" s="159"/>
      <c r="EK87" s="159"/>
      <c r="EL87" s="159"/>
      <c r="EM87" s="159"/>
      <c r="EN87" s="159"/>
      <c r="EO87" s="159"/>
      <c r="EP87" s="159"/>
      <c r="EQ87" s="159"/>
      <c r="ER87" s="159"/>
      <c r="ES87" s="159"/>
      <c r="ET87" s="159"/>
      <c r="EU87" s="159"/>
      <c r="EV87" s="159"/>
      <c r="EW87" s="159"/>
      <c r="EX87" s="159"/>
      <c r="EY87" s="159"/>
      <c r="EZ87" s="159"/>
      <c r="FA87" s="159"/>
      <c r="FB87" s="159"/>
      <c r="FC87" s="159"/>
      <c r="FD87" s="159"/>
      <c r="FE87" s="159"/>
      <c r="FF87" s="159"/>
      <c r="FG87" s="159"/>
      <c r="FH87" s="159"/>
      <c r="FI87" s="159"/>
      <c r="FJ87" s="159"/>
      <c r="FK87" s="159"/>
      <c r="FL87" s="159"/>
      <c r="FM87" s="159"/>
      <c r="FN87" s="159"/>
      <c r="FO87" s="159"/>
      <c r="FP87" s="159"/>
      <c r="FQ87" s="159"/>
      <c r="FR87" s="159"/>
      <c r="FS87" s="159"/>
      <c r="FT87" s="159"/>
      <c r="FU87" s="159"/>
      <c r="FV87" s="159"/>
      <c r="FW87" s="159"/>
      <c r="FX87" s="159"/>
      <c r="FY87" s="159"/>
      <c r="FZ87" s="159"/>
      <c r="GA87" s="159"/>
      <c r="GB87" s="159"/>
      <c r="GC87" s="159"/>
      <c r="GD87" s="159"/>
      <c r="GE87" s="159"/>
      <c r="GF87" s="159"/>
      <c r="GG87" s="159"/>
      <c r="GH87" s="159"/>
      <c r="GI87" s="159"/>
      <c r="GJ87" s="159"/>
      <c r="GK87" s="159"/>
      <c r="GL87" s="159"/>
      <c r="GM87" s="159"/>
      <c r="GN87" s="159"/>
      <c r="GO87" s="159"/>
      <c r="GP87" s="159"/>
      <c r="GQ87" s="159"/>
      <c r="GR87" s="159"/>
      <c r="GS87" s="159"/>
      <c r="GT87" s="159"/>
      <c r="GU87" s="159"/>
      <c r="GV87" s="159"/>
    </row>
    <row r="88" spans="2:204" ht="40.5" customHeight="1" thickBot="1" x14ac:dyDescent="0.35"/>
    <row r="89" spans="2:204" s="159" customFormat="1" ht="24.95" customHeight="1" x14ac:dyDescent="0.3">
      <c r="B89" s="402" t="s">
        <v>244</v>
      </c>
      <c r="C89" s="403"/>
      <c r="D89" s="403"/>
      <c r="E89" s="403"/>
      <c r="F89" s="403"/>
      <c r="G89" s="403"/>
      <c r="H89" s="403"/>
      <c r="I89" s="403"/>
      <c r="J89" s="403"/>
      <c r="K89" s="403"/>
      <c r="L89" s="403"/>
      <c r="M89" s="404"/>
      <c r="N89" s="176" t="s">
        <v>98</v>
      </c>
      <c r="O89" s="177" t="s">
        <v>99</v>
      </c>
      <c r="GO89" s="160"/>
      <c r="GP89" s="160"/>
      <c r="GQ89" s="160"/>
      <c r="GR89" s="160"/>
      <c r="GS89" s="160"/>
      <c r="GT89" s="160"/>
      <c r="GU89" s="160"/>
      <c r="GV89" s="160"/>
    </row>
    <row r="90" spans="2:204" s="159" customFormat="1" ht="14.45" customHeight="1" x14ac:dyDescent="0.3">
      <c r="B90" s="307" t="s">
        <v>135</v>
      </c>
      <c r="C90" s="308"/>
      <c r="D90" s="308"/>
      <c r="E90" s="398" t="s">
        <v>231</v>
      </c>
      <c r="F90" s="334"/>
      <c r="G90" s="334"/>
      <c r="H90" s="334"/>
      <c r="I90" s="399"/>
      <c r="J90" s="324"/>
      <c r="K90" s="325"/>
      <c r="L90" s="309" t="s">
        <v>232</v>
      </c>
      <c r="M90" s="310"/>
      <c r="N90" s="313">
        <f>'BUDGET TOTAL (year beginning)'!B15</f>
        <v>0</v>
      </c>
      <c r="O90" s="315">
        <f>'EXPENDITURES (total year end)'!B12</f>
        <v>0</v>
      </c>
      <c r="GO90" s="160"/>
      <c r="GP90" s="160"/>
      <c r="GQ90" s="160"/>
      <c r="GR90" s="160"/>
      <c r="GS90" s="160"/>
      <c r="GT90" s="160"/>
      <c r="GU90" s="160"/>
      <c r="GV90" s="160"/>
    </row>
    <row r="91" spans="2:204" s="159" customFormat="1" ht="14.45" customHeight="1" x14ac:dyDescent="0.3">
      <c r="B91" s="335"/>
      <c r="C91" s="336"/>
      <c r="D91" s="336"/>
      <c r="E91" s="400"/>
      <c r="F91" s="336"/>
      <c r="G91" s="336"/>
      <c r="H91" s="336"/>
      <c r="I91" s="401"/>
      <c r="J91" s="326"/>
      <c r="K91" s="327"/>
      <c r="L91" s="311"/>
      <c r="M91" s="312"/>
      <c r="N91" s="314"/>
      <c r="O91" s="316"/>
      <c r="GO91" s="160"/>
      <c r="GP91" s="160"/>
      <c r="GQ91" s="160"/>
      <c r="GR91" s="160"/>
      <c r="GS91" s="160"/>
      <c r="GT91" s="160"/>
      <c r="GU91" s="160"/>
      <c r="GV91" s="160"/>
    </row>
    <row r="92" spans="2:204" s="159" customFormat="1" ht="14.45" customHeight="1" x14ac:dyDescent="0.3">
      <c r="B92" s="317" t="s">
        <v>136</v>
      </c>
      <c r="C92" s="318"/>
      <c r="D92" s="318"/>
      <c r="E92" s="318"/>
      <c r="F92" s="318"/>
      <c r="G92" s="318"/>
      <c r="H92" s="318"/>
      <c r="I92" s="319"/>
      <c r="J92" s="326"/>
      <c r="K92" s="327"/>
      <c r="L92" s="311" t="s">
        <v>229</v>
      </c>
      <c r="M92" s="312"/>
      <c r="N92" s="313">
        <f>'BUDGET TOTAL (year beginning)'!C15</f>
        <v>0</v>
      </c>
      <c r="O92" s="315">
        <f>'EXPENDITURES (total year end)'!C12</f>
        <v>0</v>
      </c>
      <c r="GO92" s="160"/>
      <c r="GP92" s="160"/>
      <c r="GQ92" s="160"/>
      <c r="GR92" s="160"/>
      <c r="GS92" s="160"/>
      <c r="GT92" s="160"/>
      <c r="GU92" s="160"/>
      <c r="GV92" s="160"/>
    </row>
    <row r="93" spans="2:204" s="159" customFormat="1" ht="14.45" customHeight="1" x14ac:dyDescent="0.3">
      <c r="B93" s="288"/>
      <c r="C93" s="289"/>
      <c r="D93" s="289"/>
      <c r="E93" s="289"/>
      <c r="F93" s="289"/>
      <c r="G93" s="289"/>
      <c r="H93" s="289"/>
      <c r="I93" s="320"/>
      <c r="J93" s="326"/>
      <c r="K93" s="327"/>
      <c r="L93" s="311"/>
      <c r="M93" s="312"/>
      <c r="N93" s="314"/>
      <c r="O93" s="316"/>
      <c r="GO93" s="160"/>
      <c r="GP93" s="160"/>
      <c r="GQ93" s="160"/>
      <c r="GR93" s="160"/>
      <c r="GS93" s="160"/>
      <c r="GT93" s="160"/>
      <c r="GU93" s="160"/>
      <c r="GV93" s="160"/>
    </row>
    <row r="94" spans="2:204" s="159" customFormat="1" ht="14.45" customHeight="1" x14ac:dyDescent="0.3">
      <c r="B94" s="288"/>
      <c r="C94" s="289"/>
      <c r="D94" s="289"/>
      <c r="E94" s="289"/>
      <c r="F94" s="289"/>
      <c r="G94" s="289"/>
      <c r="H94" s="289"/>
      <c r="I94" s="320"/>
      <c r="J94" s="326"/>
      <c r="K94" s="327"/>
      <c r="L94" s="311" t="s">
        <v>230</v>
      </c>
      <c r="M94" s="312"/>
      <c r="N94" s="365">
        <f>'BUDGET TOTAL (year beginning)'!D15</f>
        <v>0</v>
      </c>
      <c r="O94" s="367">
        <f>'EXPENDITURES (total year end)'!D12</f>
        <v>0</v>
      </c>
      <c r="GO94" s="160"/>
      <c r="GP94" s="160"/>
      <c r="GQ94" s="160"/>
      <c r="GR94" s="160"/>
      <c r="GS94" s="160"/>
      <c r="GT94" s="160"/>
      <c r="GU94" s="160"/>
      <c r="GV94" s="160"/>
    </row>
    <row r="95" spans="2:204" s="159" customFormat="1" ht="14.45" customHeight="1" x14ac:dyDescent="0.3">
      <c r="B95" s="321"/>
      <c r="C95" s="322"/>
      <c r="D95" s="322"/>
      <c r="E95" s="322"/>
      <c r="F95" s="322"/>
      <c r="G95" s="322"/>
      <c r="H95" s="322"/>
      <c r="I95" s="323"/>
      <c r="J95" s="328"/>
      <c r="K95" s="329"/>
      <c r="L95" s="363"/>
      <c r="M95" s="364"/>
      <c r="N95" s="366"/>
      <c r="O95" s="368"/>
      <c r="GO95" s="160"/>
      <c r="GP95" s="160"/>
      <c r="GQ95" s="160"/>
      <c r="GR95" s="160"/>
      <c r="GS95" s="160"/>
      <c r="GT95" s="160"/>
      <c r="GU95" s="160"/>
      <c r="GV95" s="160"/>
    </row>
    <row r="96" spans="2:204" s="159" customFormat="1" ht="14.45" customHeight="1" x14ac:dyDescent="0.3">
      <c r="B96" s="369" t="s">
        <v>235</v>
      </c>
      <c r="C96" s="370"/>
      <c r="D96" s="370"/>
      <c r="E96" s="371" t="s">
        <v>236</v>
      </c>
      <c r="F96" s="372"/>
      <c r="G96" s="373"/>
      <c r="H96" s="374" t="s">
        <v>112</v>
      </c>
      <c r="I96" s="375"/>
      <c r="J96" s="375"/>
      <c r="K96" s="376"/>
      <c r="L96" s="377" t="s">
        <v>237</v>
      </c>
      <c r="M96" s="377"/>
      <c r="N96" s="377" t="s">
        <v>238</v>
      </c>
      <c r="O96" s="378"/>
      <c r="GO96" s="160"/>
      <c r="GP96" s="160"/>
      <c r="GQ96" s="160"/>
      <c r="GR96" s="160"/>
      <c r="GS96" s="160"/>
      <c r="GT96" s="160"/>
      <c r="GU96" s="160"/>
      <c r="GV96" s="160"/>
    </row>
    <row r="97" spans="2:204" s="159" customFormat="1" ht="31.5" customHeight="1" x14ac:dyDescent="0.3">
      <c r="B97" s="274"/>
      <c r="C97" s="275"/>
      <c r="D97" s="276"/>
      <c r="E97" s="277"/>
      <c r="F97" s="278"/>
      <c r="G97" s="279"/>
      <c r="H97" s="379" t="s">
        <v>239</v>
      </c>
      <c r="I97" s="380"/>
      <c r="J97" s="379" t="s">
        <v>103</v>
      </c>
      <c r="K97" s="380"/>
      <c r="L97" s="298" t="s">
        <v>104</v>
      </c>
      <c r="M97" s="298"/>
      <c r="N97" s="298" t="s">
        <v>105</v>
      </c>
      <c r="O97" s="389"/>
      <c r="GO97" s="160"/>
      <c r="GP97" s="160"/>
      <c r="GQ97" s="160"/>
      <c r="GR97" s="160"/>
      <c r="GS97" s="160"/>
      <c r="GT97" s="160"/>
      <c r="GU97" s="160"/>
      <c r="GV97" s="160"/>
    </row>
    <row r="98" spans="2:204" ht="15.6" customHeight="1" x14ac:dyDescent="0.3">
      <c r="B98" s="342" t="s">
        <v>137</v>
      </c>
      <c r="C98" s="343"/>
      <c r="D98" s="344"/>
      <c r="E98" s="348" t="s">
        <v>138</v>
      </c>
      <c r="F98" s="343"/>
      <c r="G98" s="344"/>
      <c r="H98" s="174" t="s">
        <v>70</v>
      </c>
      <c r="I98" s="174" t="s">
        <v>71</v>
      </c>
      <c r="J98" s="174" t="s">
        <v>70</v>
      </c>
      <c r="K98" s="174" t="s">
        <v>71</v>
      </c>
      <c r="L98" s="350"/>
      <c r="M98" s="350"/>
      <c r="N98" s="174" t="s">
        <v>72</v>
      </c>
      <c r="O98" s="175" t="s">
        <v>108</v>
      </c>
    </row>
    <row r="99" spans="2:204" ht="80.099999999999994" customHeight="1" x14ac:dyDescent="0.3">
      <c r="B99" s="345"/>
      <c r="C99" s="346"/>
      <c r="D99" s="347"/>
      <c r="E99" s="349"/>
      <c r="F99" s="346"/>
      <c r="G99" s="347"/>
      <c r="H99" s="125">
        <f>'Budget %'!E43</f>
        <v>0</v>
      </c>
      <c r="I99" s="125">
        <f>'Expenditure %'!E43</f>
        <v>0</v>
      </c>
      <c r="J99" s="126">
        <f>'Budget %'!F43</f>
        <v>0</v>
      </c>
      <c r="K99" s="126">
        <f>'Expenditure %'!F43</f>
        <v>0</v>
      </c>
      <c r="L99" s="351" t="str">
        <f>G3</f>
        <v>April 1, 2023 - 
March 31, 2024</v>
      </c>
      <c r="M99" s="352"/>
      <c r="N99" s="127">
        <f>SUM(N90:N95)</f>
        <v>0</v>
      </c>
      <c r="O99" s="128">
        <f>SUM(O90:O95)</f>
        <v>0</v>
      </c>
      <c r="P99" s="168"/>
    </row>
    <row r="100" spans="2:204" ht="18" customHeight="1" x14ac:dyDescent="0.3">
      <c r="B100" s="353" t="s">
        <v>109</v>
      </c>
      <c r="C100" s="354"/>
      <c r="D100" s="354"/>
      <c r="E100" s="355"/>
      <c r="F100" s="355"/>
      <c r="G100" s="355"/>
      <c r="H100" s="355"/>
      <c r="I100" s="355"/>
      <c r="J100" s="355"/>
      <c r="K100" s="355"/>
      <c r="L100" s="355"/>
      <c r="M100" s="356"/>
      <c r="N100" s="356"/>
      <c r="O100" s="357"/>
    </row>
    <row r="101" spans="2:204" s="166" customFormat="1" ht="35.25" customHeight="1" thickBot="1" x14ac:dyDescent="0.35">
      <c r="B101" s="358" t="s">
        <v>139</v>
      </c>
      <c r="C101" s="359"/>
      <c r="D101" s="359"/>
      <c r="E101" s="360"/>
      <c r="F101" s="360"/>
      <c r="G101" s="360"/>
      <c r="H101" s="360"/>
      <c r="I101" s="360"/>
      <c r="J101" s="360"/>
      <c r="K101" s="360"/>
      <c r="L101" s="360"/>
      <c r="M101" s="361"/>
      <c r="N101" s="361"/>
      <c r="O101" s="362"/>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c r="CF101" s="159"/>
      <c r="CG101" s="159"/>
      <c r="CH101" s="159"/>
      <c r="CI101" s="159"/>
      <c r="CJ101" s="159"/>
      <c r="CK101" s="159"/>
      <c r="CL101" s="159"/>
      <c r="CM101" s="159"/>
      <c r="CN101" s="159"/>
      <c r="CO101" s="159"/>
      <c r="CP101" s="159"/>
      <c r="CQ101" s="159"/>
      <c r="CR101" s="159"/>
      <c r="CS101" s="159"/>
      <c r="CT101" s="159"/>
      <c r="CU101" s="159"/>
      <c r="CV101" s="159"/>
      <c r="CW101" s="159"/>
      <c r="CX101" s="159"/>
      <c r="CY101" s="159"/>
      <c r="CZ101" s="159"/>
      <c r="DA101" s="159"/>
      <c r="DB101" s="159"/>
      <c r="DC101" s="159"/>
      <c r="DD101" s="159"/>
      <c r="DE101" s="159"/>
      <c r="DF101" s="159"/>
      <c r="DG101" s="159"/>
      <c r="DH101" s="159"/>
      <c r="DI101" s="159"/>
      <c r="DJ101" s="159"/>
      <c r="DK101" s="159"/>
      <c r="DL101" s="159"/>
      <c r="DM101" s="159"/>
      <c r="DN101" s="159"/>
      <c r="DO101" s="159"/>
      <c r="DP101" s="159"/>
      <c r="DQ101" s="159"/>
      <c r="DR101" s="159"/>
      <c r="DS101" s="159"/>
      <c r="DT101" s="159"/>
      <c r="DU101" s="159"/>
      <c r="DV101" s="159"/>
      <c r="DW101" s="159"/>
      <c r="DX101" s="159"/>
      <c r="DY101" s="159"/>
      <c r="DZ101" s="159"/>
      <c r="EA101" s="159"/>
      <c r="EB101" s="159"/>
      <c r="EC101" s="159"/>
      <c r="ED101" s="159"/>
      <c r="EE101" s="159"/>
      <c r="EF101" s="159"/>
      <c r="EG101" s="159"/>
      <c r="EH101" s="159"/>
      <c r="EI101" s="159"/>
      <c r="EJ101" s="159"/>
      <c r="EK101" s="159"/>
      <c r="EL101" s="159"/>
      <c r="EM101" s="159"/>
      <c r="EN101" s="159"/>
      <c r="EO101" s="159"/>
      <c r="EP101" s="159"/>
      <c r="EQ101" s="159"/>
      <c r="ER101" s="159"/>
      <c r="ES101" s="159"/>
      <c r="ET101" s="159"/>
      <c r="EU101" s="159"/>
      <c r="EV101" s="159"/>
      <c r="EW101" s="159"/>
      <c r="EX101" s="159"/>
      <c r="EY101" s="159"/>
      <c r="EZ101" s="159"/>
      <c r="FA101" s="159"/>
      <c r="FB101" s="159"/>
      <c r="FC101" s="159"/>
      <c r="FD101" s="159"/>
      <c r="FE101" s="159"/>
      <c r="FF101" s="159"/>
      <c r="FG101" s="159"/>
      <c r="FH101" s="159"/>
      <c r="FI101" s="159"/>
      <c r="FJ101" s="159"/>
      <c r="FK101" s="159"/>
      <c r="FL101" s="159"/>
      <c r="FM101" s="159"/>
      <c r="FN101" s="159"/>
      <c r="FO101" s="159"/>
      <c r="FP101" s="159"/>
      <c r="FQ101" s="159"/>
      <c r="FR101" s="159"/>
      <c r="FS101" s="159"/>
      <c r="FT101" s="159"/>
      <c r="FU101" s="159"/>
      <c r="FV101" s="159"/>
      <c r="FW101" s="159"/>
      <c r="FX101" s="159"/>
      <c r="FY101" s="159"/>
      <c r="FZ101" s="159"/>
      <c r="GA101" s="159"/>
      <c r="GB101" s="159"/>
      <c r="GC101" s="159"/>
      <c r="GD101" s="159"/>
      <c r="GE101" s="159"/>
      <c r="GF101" s="159"/>
      <c r="GG101" s="159"/>
      <c r="GH101" s="159"/>
      <c r="GI101" s="159"/>
      <c r="GJ101" s="159"/>
      <c r="GK101" s="159"/>
      <c r="GL101" s="159"/>
      <c r="GM101" s="159"/>
      <c r="GN101" s="159"/>
      <c r="GO101" s="159"/>
      <c r="GP101" s="159"/>
      <c r="GQ101" s="159"/>
      <c r="GR101" s="159"/>
      <c r="GS101" s="159"/>
      <c r="GT101" s="159"/>
      <c r="GU101" s="159"/>
      <c r="GV101" s="159"/>
    </row>
    <row r="102" spans="2:204" ht="40.5" customHeight="1" thickBot="1" x14ac:dyDescent="0.35"/>
    <row r="103" spans="2:204" s="159" customFormat="1" ht="24.95" customHeight="1" x14ac:dyDescent="0.3">
      <c r="B103" s="330" t="s">
        <v>245</v>
      </c>
      <c r="C103" s="331"/>
      <c r="D103" s="331"/>
      <c r="E103" s="331"/>
      <c r="F103" s="331"/>
      <c r="G103" s="331"/>
      <c r="H103" s="331"/>
      <c r="I103" s="331"/>
      <c r="J103" s="331"/>
      <c r="K103" s="331"/>
      <c r="L103" s="331"/>
      <c r="M103" s="332"/>
      <c r="N103" s="176" t="s">
        <v>98</v>
      </c>
      <c r="O103" s="177" t="s">
        <v>99</v>
      </c>
      <c r="GO103" s="160"/>
      <c r="GP103" s="160"/>
      <c r="GQ103" s="160"/>
      <c r="GR103" s="160"/>
      <c r="GS103" s="160"/>
      <c r="GT103" s="160"/>
      <c r="GU103" s="160"/>
      <c r="GV103" s="160"/>
    </row>
    <row r="104" spans="2:204" s="159" customFormat="1" ht="14.45" customHeight="1" x14ac:dyDescent="0.3">
      <c r="B104" s="307" t="s">
        <v>140</v>
      </c>
      <c r="C104" s="308"/>
      <c r="D104" s="308"/>
      <c r="E104" s="398" t="s">
        <v>231</v>
      </c>
      <c r="F104" s="334"/>
      <c r="G104" s="334"/>
      <c r="H104" s="334"/>
      <c r="I104" s="399"/>
      <c r="J104" s="324"/>
      <c r="K104" s="325"/>
      <c r="L104" s="309" t="s">
        <v>232</v>
      </c>
      <c r="M104" s="310"/>
      <c r="N104" s="313">
        <f>'BUDGET TOTAL (year beginning)'!B16</f>
        <v>0</v>
      </c>
      <c r="O104" s="315">
        <f>'EXPENDITURES (total year end)'!B13</f>
        <v>0</v>
      </c>
      <c r="GO104" s="160"/>
      <c r="GP104" s="160"/>
      <c r="GQ104" s="160"/>
      <c r="GR104" s="160"/>
      <c r="GS104" s="160"/>
      <c r="GT104" s="160"/>
      <c r="GU104" s="160"/>
      <c r="GV104" s="160"/>
    </row>
    <row r="105" spans="2:204" s="159" customFormat="1" ht="14.45" customHeight="1" x14ac:dyDescent="0.3">
      <c r="B105" s="335"/>
      <c r="C105" s="336"/>
      <c r="D105" s="336"/>
      <c r="E105" s="400"/>
      <c r="F105" s="336"/>
      <c r="G105" s="336"/>
      <c r="H105" s="336"/>
      <c r="I105" s="401"/>
      <c r="J105" s="326"/>
      <c r="K105" s="327"/>
      <c r="L105" s="311"/>
      <c r="M105" s="312"/>
      <c r="N105" s="314"/>
      <c r="O105" s="316"/>
      <c r="GO105" s="160"/>
      <c r="GP105" s="160"/>
      <c r="GQ105" s="160"/>
      <c r="GR105" s="160"/>
      <c r="GS105" s="160"/>
      <c r="GT105" s="160"/>
      <c r="GU105" s="160"/>
      <c r="GV105" s="160"/>
    </row>
    <row r="106" spans="2:204" s="159" customFormat="1" ht="14.45" customHeight="1" x14ac:dyDescent="0.3">
      <c r="B106" s="317" t="s">
        <v>141</v>
      </c>
      <c r="C106" s="318"/>
      <c r="D106" s="318"/>
      <c r="E106" s="318"/>
      <c r="F106" s="318"/>
      <c r="G106" s="318"/>
      <c r="H106" s="318"/>
      <c r="I106" s="319"/>
      <c r="J106" s="326"/>
      <c r="K106" s="327"/>
      <c r="L106" s="311" t="s">
        <v>229</v>
      </c>
      <c r="M106" s="312"/>
      <c r="N106" s="313">
        <f>'BUDGET TOTAL (year beginning)'!C16</f>
        <v>0</v>
      </c>
      <c r="O106" s="315">
        <f>'EXPENDITURES (total year end)'!C13</f>
        <v>0</v>
      </c>
      <c r="GO106" s="160"/>
      <c r="GP106" s="160"/>
      <c r="GQ106" s="160"/>
      <c r="GR106" s="160"/>
      <c r="GS106" s="160"/>
      <c r="GT106" s="160"/>
      <c r="GU106" s="160"/>
      <c r="GV106" s="160"/>
    </row>
    <row r="107" spans="2:204" s="159" customFormat="1" ht="14.45" customHeight="1" x14ac:dyDescent="0.3">
      <c r="B107" s="288"/>
      <c r="C107" s="289"/>
      <c r="D107" s="289"/>
      <c r="E107" s="289"/>
      <c r="F107" s="289"/>
      <c r="G107" s="289"/>
      <c r="H107" s="289"/>
      <c r="I107" s="320"/>
      <c r="J107" s="326"/>
      <c r="K107" s="327"/>
      <c r="L107" s="311"/>
      <c r="M107" s="312"/>
      <c r="N107" s="314"/>
      <c r="O107" s="316"/>
      <c r="GO107" s="160"/>
      <c r="GP107" s="160"/>
      <c r="GQ107" s="160"/>
      <c r="GR107" s="160"/>
      <c r="GS107" s="160"/>
      <c r="GT107" s="160"/>
      <c r="GU107" s="160"/>
      <c r="GV107" s="160"/>
    </row>
    <row r="108" spans="2:204" s="159" customFormat="1" ht="14.45" customHeight="1" x14ac:dyDescent="0.3">
      <c r="B108" s="288"/>
      <c r="C108" s="289"/>
      <c r="D108" s="289"/>
      <c r="E108" s="289"/>
      <c r="F108" s="289"/>
      <c r="G108" s="289"/>
      <c r="H108" s="289"/>
      <c r="I108" s="320"/>
      <c r="J108" s="326"/>
      <c r="K108" s="327"/>
      <c r="L108" s="311" t="s">
        <v>230</v>
      </c>
      <c r="M108" s="312"/>
      <c r="N108" s="365">
        <f>'BUDGET TOTAL (year beginning)'!D16</f>
        <v>0</v>
      </c>
      <c r="O108" s="367">
        <f>'EXPENDITURES (total year end)'!D13</f>
        <v>0</v>
      </c>
      <c r="GO108" s="160"/>
      <c r="GP108" s="160"/>
      <c r="GQ108" s="160"/>
      <c r="GR108" s="160"/>
      <c r="GS108" s="160"/>
      <c r="GT108" s="160"/>
      <c r="GU108" s="160"/>
      <c r="GV108" s="160"/>
    </row>
    <row r="109" spans="2:204" s="159" customFormat="1" ht="14.45" customHeight="1" x14ac:dyDescent="0.3">
      <c r="B109" s="321"/>
      <c r="C109" s="322"/>
      <c r="D109" s="322"/>
      <c r="E109" s="322"/>
      <c r="F109" s="322"/>
      <c r="G109" s="322"/>
      <c r="H109" s="322"/>
      <c r="I109" s="323"/>
      <c r="J109" s="328"/>
      <c r="K109" s="329"/>
      <c r="L109" s="363"/>
      <c r="M109" s="364"/>
      <c r="N109" s="366"/>
      <c r="O109" s="368"/>
      <c r="GO109" s="160"/>
      <c r="GP109" s="160"/>
      <c r="GQ109" s="160"/>
      <c r="GR109" s="160"/>
      <c r="GS109" s="160"/>
      <c r="GT109" s="160"/>
      <c r="GU109" s="160"/>
      <c r="GV109" s="160"/>
    </row>
    <row r="110" spans="2:204" s="159" customFormat="1" ht="14.45" customHeight="1" x14ac:dyDescent="0.3">
      <c r="B110" s="369" t="s">
        <v>235</v>
      </c>
      <c r="C110" s="370"/>
      <c r="D110" s="370"/>
      <c r="E110" s="371" t="s">
        <v>236</v>
      </c>
      <c r="F110" s="372"/>
      <c r="G110" s="373"/>
      <c r="H110" s="374" t="s">
        <v>112</v>
      </c>
      <c r="I110" s="375"/>
      <c r="J110" s="375"/>
      <c r="K110" s="376"/>
      <c r="L110" s="377" t="s">
        <v>237</v>
      </c>
      <c r="M110" s="377"/>
      <c r="N110" s="377" t="s">
        <v>238</v>
      </c>
      <c r="O110" s="378"/>
      <c r="GO110" s="160"/>
      <c r="GP110" s="160"/>
      <c r="GQ110" s="160"/>
      <c r="GR110" s="160"/>
      <c r="GS110" s="160"/>
      <c r="GT110" s="160"/>
      <c r="GU110" s="160"/>
      <c r="GV110" s="160"/>
    </row>
    <row r="111" spans="2:204" s="159" customFormat="1" ht="32.1" customHeight="1" x14ac:dyDescent="0.3">
      <c r="B111" s="274"/>
      <c r="C111" s="275"/>
      <c r="D111" s="276"/>
      <c r="E111" s="277"/>
      <c r="F111" s="278"/>
      <c r="G111" s="279"/>
      <c r="H111" s="379" t="s">
        <v>239</v>
      </c>
      <c r="I111" s="380"/>
      <c r="J111" s="379" t="s">
        <v>103</v>
      </c>
      <c r="K111" s="380"/>
      <c r="L111" s="298" t="s">
        <v>104</v>
      </c>
      <c r="M111" s="298"/>
      <c r="N111" s="298" t="s">
        <v>116</v>
      </c>
      <c r="O111" s="389"/>
      <c r="GO111" s="160"/>
      <c r="GP111" s="160"/>
      <c r="GQ111" s="160"/>
      <c r="GR111" s="160"/>
      <c r="GS111" s="160"/>
      <c r="GT111" s="160"/>
      <c r="GU111" s="160"/>
      <c r="GV111" s="160"/>
    </row>
    <row r="112" spans="2:204" ht="15.6" customHeight="1" x14ac:dyDescent="0.3">
      <c r="B112" s="342" t="s">
        <v>142</v>
      </c>
      <c r="C112" s="343"/>
      <c r="D112" s="344"/>
      <c r="E112" s="348" t="s">
        <v>143</v>
      </c>
      <c r="F112" s="343"/>
      <c r="G112" s="344"/>
      <c r="H112" s="174" t="s">
        <v>70</v>
      </c>
      <c r="I112" s="174" t="s">
        <v>71</v>
      </c>
      <c r="J112" s="174" t="s">
        <v>70</v>
      </c>
      <c r="K112" s="174" t="s">
        <v>71</v>
      </c>
      <c r="L112" s="350"/>
      <c r="M112" s="350"/>
      <c r="N112" s="174" t="s">
        <v>72</v>
      </c>
      <c r="O112" s="175" t="s">
        <v>108</v>
      </c>
    </row>
    <row r="113" spans="2:204" ht="94.5" customHeight="1" x14ac:dyDescent="0.3">
      <c r="B113" s="345"/>
      <c r="C113" s="346"/>
      <c r="D113" s="347"/>
      <c r="E113" s="349"/>
      <c r="F113" s="346"/>
      <c r="G113" s="347"/>
      <c r="H113" s="125">
        <f>'Budget %'!E44</f>
        <v>0</v>
      </c>
      <c r="I113" s="125">
        <f>'Expenditure %'!E44</f>
        <v>0</v>
      </c>
      <c r="J113" s="126">
        <f>'Budget %'!F44</f>
        <v>0</v>
      </c>
      <c r="K113" s="126">
        <f>'Expenditure %'!F44</f>
        <v>0</v>
      </c>
      <c r="L113" s="351" t="str">
        <f>G3</f>
        <v>April 1, 2023 - 
March 31, 2024</v>
      </c>
      <c r="M113" s="352"/>
      <c r="N113" s="127">
        <f>SUM(N104:N109)</f>
        <v>0</v>
      </c>
      <c r="O113" s="128">
        <f>SUM(O104:O109)</f>
        <v>0</v>
      </c>
      <c r="P113" s="168"/>
    </row>
    <row r="114" spans="2:204" ht="18" customHeight="1" x14ac:dyDescent="0.3">
      <c r="B114" s="353" t="s">
        <v>109</v>
      </c>
      <c r="C114" s="354"/>
      <c r="D114" s="354"/>
      <c r="E114" s="355"/>
      <c r="F114" s="355"/>
      <c r="G114" s="355"/>
      <c r="H114" s="355"/>
      <c r="I114" s="355"/>
      <c r="J114" s="355"/>
      <c r="K114" s="355"/>
      <c r="L114" s="355"/>
      <c r="M114" s="356"/>
      <c r="N114" s="356"/>
      <c r="O114" s="357"/>
    </row>
    <row r="115" spans="2:204" s="166" customFormat="1" ht="35.1" customHeight="1" thickBot="1" x14ac:dyDescent="0.35">
      <c r="B115" s="358" t="s">
        <v>144</v>
      </c>
      <c r="C115" s="359"/>
      <c r="D115" s="359"/>
      <c r="E115" s="360"/>
      <c r="F115" s="360"/>
      <c r="G115" s="360"/>
      <c r="H115" s="360"/>
      <c r="I115" s="360"/>
      <c r="J115" s="360"/>
      <c r="K115" s="360"/>
      <c r="L115" s="360"/>
      <c r="M115" s="361"/>
      <c r="N115" s="361"/>
      <c r="O115" s="362"/>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c r="CF115" s="159"/>
      <c r="CG115" s="159"/>
      <c r="CH115" s="159"/>
      <c r="CI115" s="159"/>
      <c r="CJ115" s="159"/>
      <c r="CK115" s="159"/>
      <c r="CL115" s="159"/>
      <c r="CM115" s="159"/>
      <c r="CN115" s="159"/>
      <c r="CO115" s="159"/>
      <c r="CP115" s="159"/>
      <c r="CQ115" s="159"/>
      <c r="CR115" s="159"/>
      <c r="CS115" s="159"/>
      <c r="CT115" s="159"/>
      <c r="CU115" s="159"/>
      <c r="CV115" s="159"/>
      <c r="CW115" s="159"/>
      <c r="CX115" s="159"/>
      <c r="CY115" s="159"/>
      <c r="CZ115" s="159"/>
      <c r="DA115" s="159"/>
      <c r="DB115" s="159"/>
      <c r="DC115" s="159"/>
      <c r="DD115" s="159"/>
      <c r="DE115" s="159"/>
      <c r="DF115" s="159"/>
      <c r="DG115" s="159"/>
      <c r="DH115" s="159"/>
      <c r="DI115" s="159"/>
      <c r="DJ115" s="159"/>
      <c r="DK115" s="159"/>
      <c r="DL115" s="159"/>
      <c r="DM115" s="159"/>
      <c r="DN115" s="159"/>
      <c r="DO115" s="159"/>
      <c r="DP115" s="159"/>
      <c r="DQ115" s="159"/>
      <c r="DR115" s="159"/>
      <c r="DS115" s="159"/>
      <c r="DT115" s="159"/>
      <c r="DU115" s="159"/>
      <c r="DV115" s="159"/>
      <c r="DW115" s="159"/>
      <c r="DX115" s="159"/>
      <c r="DY115" s="159"/>
      <c r="DZ115" s="159"/>
      <c r="EA115" s="159"/>
      <c r="EB115" s="159"/>
      <c r="EC115" s="159"/>
      <c r="ED115" s="159"/>
      <c r="EE115" s="159"/>
      <c r="EF115" s="159"/>
      <c r="EG115" s="159"/>
      <c r="EH115" s="159"/>
      <c r="EI115" s="159"/>
      <c r="EJ115" s="159"/>
      <c r="EK115" s="159"/>
      <c r="EL115" s="159"/>
      <c r="EM115" s="159"/>
      <c r="EN115" s="159"/>
      <c r="EO115" s="159"/>
      <c r="EP115" s="159"/>
      <c r="EQ115" s="159"/>
      <c r="ER115" s="159"/>
      <c r="ES115" s="159"/>
      <c r="ET115" s="159"/>
      <c r="EU115" s="159"/>
      <c r="EV115" s="159"/>
      <c r="EW115" s="159"/>
      <c r="EX115" s="159"/>
      <c r="EY115" s="159"/>
      <c r="EZ115" s="159"/>
      <c r="FA115" s="159"/>
      <c r="FB115" s="159"/>
      <c r="FC115" s="159"/>
      <c r="FD115" s="159"/>
      <c r="FE115" s="159"/>
      <c r="FF115" s="159"/>
      <c r="FG115" s="159"/>
      <c r="FH115" s="159"/>
      <c r="FI115" s="159"/>
      <c r="FJ115" s="159"/>
      <c r="FK115" s="159"/>
      <c r="FL115" s="159"/>
      <c r="FM115" s="159"/>
      <c r="FN115" s="159"/>
      <c r="FO115" s="159"/>
      <c r="FP115" s="159"/>
      <c r="FQ115" s="159"/>
      <c r="FR115" s="159"/>
      <c r="FS115" s="159"/>
      <c r="FT115" s="159"/>
      <c r="FU115" s="159"/>
      <c r="FV115" s="159"/>
      <c r="FW115" s="159"/>
      <c r="FX115" s="159"/>
      <c r="FY115" s="159"/>
      <c r="FZ115" s="159"/>
      <c r="GA115" s="159"/>
      <c r="GB115" s="159"/>
      <c r="GC115" s="159"/>
      <c r="GD115" s="159"/>
      <c r="GE115" s="159"/>
      <c r="GF115" s="159"/>
      <c r="GG115" s="159"/>
      <c r="GH115" s="159"/>
      <c r="GI115" s="159"/>
      <c r="GJ115" s="159"/>
      <c r="GK115" s="159"/>
      <c r="GL115" s="159"/>
      <c r="GM115" s="159"/>
      <c r="GN115" s="159"/>
      <c r="GO115" s="159"/>
      <c r="GP115" s="159"/>
      <c r="GQ115" s="159"/>
      <c r="GR115" s="159"/>
      <c r="GS115" s="159"/>
      <c r="GT115" s="159"/>
      <c r="GU115" s="159"/>
      <c r="GV115" s="159"/>
    </row>
    <row r="116" spans="2:204" ht="40.5" customHeight="1" thickBot="1" x14ac:dyDescent="0.35"/>
    <row r="117" spans="2:204" ht="22.5" customHeight="1" x14ac:dyDescent="0.3">
      <c r="B117" s="330" t="s">
        <v>246</v>
      </c>
      <c r="C117" s="331"/>
      <c r="D117" s="331"/>
      <c r="E117" s="331"/>
      <c r="F117" s="331"/>
      <c r="G117" s="331"/>
      <c r="H117" s="331"/>
      <c r="I117" s="331"/>
      <c r="J117" s="331"/>
      <c r="K117" s="331"/>
      <c r="L117" s="331"/>
      <c r="M117" s="332"/>
      <c r="N117" s="176" t="s">
        <v>98</v>
      </c>
      <c r="O117" s="177" t="s">
        <v>99</v>
      </c>
    </row>
    <row r="118" spans="2:204" x14ac:dyDescent="0.3">
      <c r="B118" s="307" t="s">
        <v>145</v>
      </c>
      <c r="C118" s="308"/>
      <c r="D118" s="308"/>
      <c r="E118" s="398" t="s">
        <v>231</v>
      </c>
      <c r="F118" s="334"/>
      <c r="G118" s="334"/>
      <c r="H118" s="334"/>
      <c r="I118" s="399"/>
      <c r="J118" s="324"/>
      <c r="K118" s="325"/>
      <c r="L118" s="309" t="s">
        <v>232</v>
      </c>
      <c r="M118" s="310"/>
      <c r="N118" s="313">
        <f>'BUDGET TOTAL (year beginning)'!B17</f>
        <v>0</v>
      </c>
      <c r="O118" s="315">
        <f>'EXPENDITURES (total year end)'!B14</f>
        <v>0</v>
      </c>
    </row>
    <row r="119" spans="2:204" x14ac:dyDescent="0.3">
      <c r="B119" s="335"/>
      <c r="C119" s="336"/>
      <c r="D119" s="336"/>
      <c r="E119" s="400"/>
      <c r="F119" s="336"/>
      <c r="G119" s="336"/>
      <c r="H119" s="336"/>
      <c r="I119" s="401"/>
      <c r="J119" s="326"/>
      <c r="K119" s="327"/>
      <c r="L119" s="311"/>
      <c r="M119" s="312"/>
      <c r="N119" s="314"/>
      <c r="O119" s="316"/>
    </row>
    <row r="120" spans="2:204" ht="14.45" customHeight="1" x14ac:dyDescent="0.3">
      <c r="B120" s="317" t="s">
        <v>146</v>
      </c>
      <c r="C120" s="318"/>
      <c r="D120" s="318"/>
      <c r="E120" s="318"/>
      <c r="F120" s="318"/>
      <c r="G120" s="318"/>
      <c r="H120" s="318"/>
      <c r="I120" s="318"/>
      <c r="J120" s="326"/>
      <c r="K120" s="327"/>
      <c r="L120" s="311" t="s">
        <v>229</v>
      </c>
      <c r="M120" s="312"/>
      <c r="N120" s="313">
        <f>'BUDGET TOTAL (year beginning)'!C17</f>
        <v>0</v>
      </c>
      <c r="O120" s="315">
        <f>'EXPENDITURES (total year end)'!C14</f>
        <v>0</v>
      </c>
    </row>
    <row r="121" spans="2:204" x14ac:dyDescent="0.3">
      <c r="B121" s="288"/>
      <c r="C121" s="289"/>
      <c r="D121" s="289"/>
      <c r="E121" s="289"/>
      <c r="F121" s="289"/>
      <c r="G121" s="289"/>
      <c r="H121" s="289"/>
      <c r="I121" s="289"/>
      <c r="J121" s="326"/>
      <c r="K121" s="327"/>
      <c r="L121" s="311"/>
      <c r="M121" s="312"/>
      <c r="N121" s="314"/>
      <c r="O121" s="316"/>
    </row>
    <row r="122" spans="2:204" x14ac:dyDescent="0.3">
      <c r="B122" s="288"/>
      <c r="C122" s="289"/>
      <c r="D122" s="289"/>
      <c r="E122" s="289"/>
      <c r="F122" s="289"/>
      <c r="G122" s="289"/>
      <c r="H122" s="289"/>
      <c r="I122" s="289"/>
      <c r="J122" s="326"/>
      <c r="K122" s="327"/>
      <c r="L122" s="311" t="s">
        <v>230</v>
      </c>
      <c r="M122" s="312"/>
      <c r="N122" s="365">
        <f>'BUDGET TOTAL (year beginning)'!D17</f>
        <v>0</v>
      </c>
      <c r="O122" s="367">
        <f>'EXPENDITURES (total year end)'!D14</f>
        <v>0</v>
      </c>
    </row>
    <row r="123" spans="2:204" x14ac:dyDescent="0.3">
      <c r="B123" s="321"/>
      <c r="C123" s="322"/>
      <c r="D123" s="322"/>
      <c r="E123" s="322"/>
      <c r="F123" s="322"/>
      <c r="G123" s="322"/>
      <c r="H123" s="322"/>
      <c r="I123" s="322"/>
      <c r="J123" s="328"/>
      <c r="K123" s="329"/>
      <c r="L123" s="363"/>
      <c r="M123" s="364"/>
      <c r="N123" s="366"/>
      <c r="O123" s="368"/>
    </row>
    <row r="124" spans="2:204" ht="14.45" customHeight="1" x14ac:dyDescent="0.3">
      <c r="B124" s="369" t="s">
        <v>235</v>
      </c>
      <c r="C124" s="370"/>
      <c r="D124" s="370"/>
      <c r="E124" s="371" t="s">
        <v>236</v>
      </c>
      <c r="F124" s="372"/>
      <c r="G124" s="373"/>
      <c r="H124" s="374" t="s">
        <v>112</v>
      </c>
      <c r="I124" s="375"/>
      <c r="J124" s="375"/>
      <c r="K124" s="376"/>
      <c r="L124" s="377" t="s">
        <v>237</v>
      </c>
      <c r="M124" s="377"/>
      <c r="N124" s="377" t="s">
        <v>238</v>
      </c>
      <c r="O124" s="378"/>
    </row>
    <row r="125" spans="2:204" ht="32.1" customHeight="1" x14ac:dyDescent="0.3">
      <c r="B125" s="274"/>
      <c r="C125" s="275"/>
      <c r="D125" s="276"/>
      <c r="E125" s="277"/>
      <c r="F125" s="278"/>
      <c r="G125" s="279"/>
      <c r="H125" s="379" t="s">
        <v>239</v>
      </c>
      <c r="I125" s="380"/>
      <c r="J125" s="379" t="s">
        <v>103</v>
      </c>
      <c r="K125" s="380"/>
      <c r="L125" s="298" t="s">
        <v>147</v>
      </c>
      <c r="M125" s="298"/>
      <c r="N125" s="298" t="s">
        <v>116</v>
      </c>
      <c r="O125" s="389"/>
    </row>
    <row r="126" spans="2:204" ht="14.45" customHeight="1" x14ac:dyDescent="0.3">
      <c r="B126" s="342" t="s">
        <v>148</v>
      </c>
      <c r="C126" s="343"/>
      <c r="D126" s="344"/>
      <c r="E126" s="348" t="s">
        <v>149</v>
      </c>
      <c r="F126" s="343"/>
      <c r="G126" s="344"/>
      <c r="H126" s="174" t="s">
        <v>70</v>
      </c>
      <c r="I126" s="174" t="s">
        <v>71</v>
      </c>
      <c r="J126" s="174" t="s">
        <v>70</v>
      </c>
      <c r="K126" s="174" t="s">
        <v>71</v>
      </c>
      <c r="L126" s="350"/>
      <c r="M126" s="350"/>
      <c r="N126" s="174" t="s">
        <v>72</v>
      </c>
      <c r="O126" s="175" t="s">
        <v>108</v>
      </c>
    </row>
    <row r="127" spans="2:204" ht="90.95" customHeight="1" x14ac:dyDescent="0.3">
      <c r="B127" s="345"/>
      <c r="C127" s="346"/>
      <c r="D127" s="347"/>
      <c r="E127" s="349"/>
      <c r="F127" s="346"/>
      <c r="G127" s="347"/>
      <c r="H127" s="125">
        <f>'Budget %'!E45</f>
        <v>0</v>
      </c>
      <c r="I127" s="125">
        <f>'Expenditure %'!E45</f>
        <v>0</v>
      </c>
      <c r="J127" s="126">
        <f>'Budget %'!F45</f>
        <v>0</v>
      </c>
      <c r="K127" s="126">
        <f>'Expenditure %'!F45</f>
        <v>0</v>
      </c>
      <c r="L127" s="351" t="str">
        <f>G3</f>
        <v>April 1, 2023 - 
March 31, 2024</v>
      </c>
      <c r="M127" s="352"/>
      <c r="N127" s="127">
        <f>SUM(N118:N123)</f>
        <v>0</v>
      </c>
      <c r="O127" s="128">
        <f>SUM(O118:O123)</f>
        <v>0</v>
      </c>
    </row>
    <row r="128" spans="2:204" ht="14.45" customHeight="1" x14ac:dyDescent="0.3">
      <c r="B128" s="353" t="s">
        <v>109</v>
      </c>
      <c r="C128" s="354"/>
      <c r="D128" s="354"/>
      <c r="E128" s="355"/>
      <c r="F128" s="355"/>
      <c r="G128" s="355"/>
      <c r="H128" s="355"/>
      <c r="I128" s="355"/>
      <c r="J128" s="355"/>
      <c r="K128" s="355"/>
      <c r="L128" s="355"/>
      <c r="M128" s="356"/>
      <c r="N128" s="356"/>
      <c r="O128" s="357"/>
    </row>
    <row r="129" spans="2:15" ht="35.450000000000003" customHeight="1" thickBot="1" x14ac:dyDescent="0.35">
      <c r="B129" s="358" t="s">
        <v>150</v>
      </c>
      <c r="C129" s="359"/>
      <c r="D129" s="359"/>
      <c r="E129" s="360"/>
      <c r="F129" s="360"/>
      <c r="G129" s="360"/>
      <c r="H129" s="360"/>
      <c r="I129" s="360"/>
      <c r="J129" s="360"/>
      <c r="K129" s="360"/>
      <c r="L129" s="360"/>
      <c r="M129" s="361"/>
      <c r="N129" s="361"/>
      <c r="O129" s="362"/>
    </row>
    <row r="130" spans="2:15" ht="40.5" customHeight="1" thickBot="1" x14ac:dyDescent="0.35"/>
    <row r="131" spans="2:15" x14ac:dyDescent="0.3">
      <c r="B131" s="330" t="s">
        <v>247</v>
      </c>
      <c r="C131" s="331"/>
      <c r="D131" s="331"/>
      <c r="E131" s="331"/>
      <c r="F131" s="331"/>
      <c r="G131" s="331"/>
      <c r="H131" s="331"/>
      <c r="I131" s="331"/>
      <c r="J131" s="331"/>
      <c r="K131" s="331"/>
      <c r="L131" s="331"/>
      <c r="M131" s="332"/>
      <c r="N131" s="176" t="s">
        <v>98</v>
      </c>
      <c r="O131" s="177" t="s">
        <v>99</v>
      </c>
    </row>
    <row r="132" spans="2:15" x14ac:dyDescent="0.3">
      <c r="B132" s="407" t="s">
        <v>151</v>
      </c>
      <c r="C132" s="408"/>
      <c r="D132" s="408"/>
      <c r="E132" s="408" t="s">
        <v>231</v>
      </c>
      <c r="F132" s="408"/>
      <c r="G132" s="408"/>
      <c r="H132" s="408"/>
      <c r="I132" s="408"/>
      <c r="J132" s="300"/>
      <c r="K132" s="325"/>
      <c r="L132" s="309" t="s">
        <v>232</v>
      </c>
      <c r="M132" s="310"/>
      <c r="N132" s="313">
        <f>'BUDGET TOTAL (year beginning)'!B18</f>
        <v>0</v>
      </c>
      <c r="O132" s="315">
        <f>'EXPENDITURES (total year end)'!B15</f>
        <v>0</v>
      </c>
    </row>
    <row r="133" spans="2:15" x14ac:dyDescent="0.3">
      <c r="B133" s="407"/>
      <c r="C133" s="408"/>
      <c r="D133" s="408"/>
      <c r="E133" s="408"/>
      <c r="F133" s="408"/>
      <c r="G133" s="408"/>
      <c r="H133" s="408"/>
      <c r="I133" s="408"/>
      <c r="J133" s="302"/>
      <c r="K133" s="327"/>
      <c r="L133" s="311"/>
      <c r="M133" s="312"/>
      <c r="N133" s="314"/>
      <c r="O133" s="316"/>
    </row>
    <row r="134" spans="2:15" ht="14.45" customHeight="1" x14ac:dyDescent="0.3">
      <c r="B134" s="405" t="s">
        <v>152</v>
      </c>
      <c r="C134" s="406"/>
      <c r="D134" s="406"/>
      <c r="E134" s="406"/>
      <c r="F134" s="406"/>
      <c r="G134" s="406"/>
      <c r="H134" s="406"/>
      <c r="I134" s="406"/>
      <c r="J134" s="302"/>
      <c r="K134" s="327"/>
      <c r="L134" s="311" t="s">
        <v>229</v>
      </c>
      <c r="M134" s="312"/>
      <c r="N134" s="313">
        <f>'BUDGET TOTAL (year beginning)'!C18</f>
        <v>0</v>
      </c>
      <c r="O134" s="315">
        <f>'EXPENDITURES (total year end)'!C15</f>
        <v>0</v>
      </c>
    </row>
    <row r="135" spans="2:15" x14ac:dyDescent="0.3">
      <c r="B135" s="405"/>
      <c r="C135" s="406"/>
      <c r="D135" s="406"/>
      <c r="E135" s="406"/>
      <c r="F135" s="406"/>
      <c r="G135" s="406"/>
      <c r="H135" s="406"/>
      <c r="I135" s="406"/>
      <c r="J135" s="302"/>
      <c r="K135" s="327"/>
      <c r="L135" s="311"/>
      <c r="M135" s="312"/>
      <c r="N135" s="314"/>
      <c r="O135" s="316"/>
    </row>
    <row r="136" spans="2:15" x14ac:dyDescent="0.3">
      <c r="B136" s="405"/>
      <c r="C136" s="406"/>
      <c r="D136" s="406"/>
      <c r="E136" s="406"/>
      <c r="F136" s="406"/>
      <c r="G136" s="406"/>
      <c r="H136" s="406"/>
      <c r="I136" s="406"/>
      <c r="J136" s="302"/>
      <c r="K136" s="327"/>
      <c r="L136" s="311" t="s">
        <v>230</v>
      </c>
      <c r="M136" s="312"/>
      <c r="N136" s="365">
        <f>'BUDGET TOTAL (year beginning)'!D18</f>
        <v>0</v>
      </c>
      <c r="O136" s="367">
        <f>'EXPENDITURES (total year end)'!D15</f>
        <v>0</v>
      </c>
    </row>
    <row r="137" spans="2:15" x14ac:dyDescent="0.3">
      <c r="B137" s="405"/>
      <c r="C137" s="406"/>
      <c r="D137" s="406"/>
      <c r="E137" s="406"/>
      <c r="F137" s="406"/>
      <c r="G137" s="406"/>
      <c r="H137" s="406"/>
      <c r="I137" s="406"/>
      <c r="J137" s="304"/>
      <c r="K137" s="329"/>
      <c r="L137" s="363"/>
      <c r="M137" s="364"/>
      <c r="N137" s="366"/>
      <c r="O137" s="368"/>
    </row>
    <row r="138" spans="2:15" x14ac:dyDescent="0.3">
      <c r="B138" s="369" t="s">
        <v>235</v>
      </c>
      <c r="C138" s="370"/>
      <c r="D138" s="370"/>
      <c r="E138" s="371" t="s">
        <v>236</v>
      </c>
      <c r="F138" s="372"/>
      <c r="G138" s="373"/>
      <c r="H138" s="374" t="s">
        <v>112</v>
      </c>
      <c r="I138" s="375"/>
      <c r="J138" s="375"/>
      <c r="K138" s="376"/>
      <c r="L138" s="377" t="s">
        <v>237</v>
      </c>
      <c r="M138" s="377"/>
      <c r="N138" s="377" t="s">
        <v>238</v>
      </c>
      <c r="O138" s="378"/>
    </row>
    <row r="139" spans="2:15" ht="31.5" customHeight="1" x14ac:dyDescent="0.3">
      <c r="B139" s="274"/>
      <c r="C139" s="275"/>
      <c r="D139" s="276"/>
      <c r="E139" s="277"/>
      <c r="F139" s="278"/>
      <c r="G139" s="279"/>
      <c r="H139" s="379" t="s">
        <v>239</v>
      </c>
      <c r="I139" s="380"/>
      <c r="J139" s="379" t="s">
        <v>103</v>
      </c>
      <c r="K139" s="380"/>
      <c r="L139" s="298" t="s">
        <v>115</v>
      </c>
      <c r="M139" s="298"/>
      <c r="N139" s="298" t="s">
        <v>116</v>
      </c>
      <c r="O139" s="389"/>
    </row>
    <row r="140" spans="2:15" x14ac:dyDescent="0.3">
      <c r="B140" s="342" t="s">
        <v>153</v>
      </c>
      <c r="C140" s="343"/>
      <c r="D140" s="344"/>
      <c r="E140" s="348" t="s">
        <v>154</v>
      </c>
      <c r="F140" s="343"/>
      <c r="G140" s="344"/>
      <c r="H140" s="174" t="s">
        <v>70</v>
      </c>
      <c r="I140" s="174" t="s">
        <v>71</v>
      </c>
      <c r="J140" s="174" t="s">
        <v>70</v>
      </c>
      <c r="K140" s="174" t="s">
        <v>71</v>
      </c>
      <c r="L140" s="350"/>
      <c r="M140" s="350"/>
      <c r="N140" s="174" t="s">
        <v>72</v>
      </c>
      <c r="O140" s="175" t="s">
        <v>108</v>
      </c>
    </row>
    <row r="141" spans="2:15" ht="80.45" customHeight="1" x14ac:dyDescent="0.3">
      <c r="B141" s="345"/>
      <c r="C141" s="346"/>
      <c r="D141" s="347"/>
      <c r="E141" s="349"/>
      <c r="F141" s="346"/>
      <c r="G141" s="347"/>
      <c r="H141" s="125">
        <f>'Budget %'!E46</f>
        <v>0</v>
      </c>
      <c r="I141" s="125">
        <f>'Expenditure %'!E46</f>
        <v>0</v>
      </c>
      <c r="J141" s="126">
        <f>'Budget %'!F46</f>
        <v>0</v>
      </c>
      <c r="K141" s="126">
        <f>'Expenditure %'!F46</f>
        <v>0</v>
      </c>
      <c r="L141" s="351" t="str">
        <f>G3</f>
        <v>April 1, 2023 - 
March 31, 2024</v>
      </c>
      <c r="M141" s="352"/>
      <c r="N141" s="127">
        <f>SUM(N132:N137)</f>
        <v>0</v>
      </c>
      <c r="O141" s="128">
        <f>SUM(O132:O137)</f>
        <v>0</v>
      </c>
    </row>
    <row r="142" spans="2:15" x14ac:dyDescent="0.3">
      <c r="B142" s="353" t="s">
        <v>109</v>
      </c>
      <c r="C142" s="354"/>
      <c r="D142" s="354"/>
      <c r="E142" s="355"/>
      <c r="F142" s="355"/>
      <c r="G142" s="355"/>
      <c r="H142" s="355"/>
      <c r="I142" s="355"/>
      <c r="J142" s="355"/>
      <c r="K142" s="355"/>
      <c r="L142" s="355"/>
      <c r="M142" s="356"/>
      <c r="N142" s="356"/>
      <c r="O142" s="357"/>
    </row>
    <row r="143" spans="2:15" ht="35.450000000000003" customHeight="1" thickBot="1" x14ac:dyDescent="0.35">
      <c r="B143" s="358" t="s">
        <v>110</v>
      </c>
      <c r="C143" s="359"/>
      <c r="D143" s="359"/>
      <c r="E143" s="360"/>
      <c r="F143" s="360"/>
      <c r="G143" s="360"/>
      <c r="H143" s="360"/>
      <c r="I143" s="360"/>
      <c r="J143" s="360"/>
      <c r="K143" s="360"/>
      <c r="L143" s="360"/>
      <c r="M143" s="361"/>
      <c r="N143" s="361"/>
      <c r="O143" s="362"/>
    </row>
    <row r="144" spans="2:15" ht="40.5" customHeight="1" thickBot="1" x14ac:dyDescent="0.35"/>
    <row r="145" spans="2:15" x14ac:dyDescent="0.3">
      <c r="B145" s="330" t="s">
        <v>248</v>
      </c>
      <c r="C145" s="331"/>
      <c r="D145" s="331"/>
      <c r="E145" s="331"/>
      <c r="F145" s="331"/>
      <c r="G145" s="331"/>
      <c r="H145" s="331"/>
      <c r="I145" s="331"/>
      <c r="J145" s="331"/>
      <c r="K145" s="331"/>
      <c r="L145" s="331"/>
      <c r="M145" s="332"/>
      <c r="N145" s="176" t="s">
        <v>98</v>
      </c>
      <c r="O145" s="177" t="s">
        <v>99</v>
      </c>
    </row>
    <row r="146" spans="2:15" x14ac:dyDescent="0.3">
      <c r="B146" s="407" t="s">
        <v>155</v>
      </c>
      <c r="C146" s="408"/>
      <c r="D146" s="408"/>
      <c r="E146" s="408" t="s">
        <v>231</v>
      </c>
      <c r="F146" s="408"/>
      <c r="G146" s="408"/>
      <c r="H146" s="408"/>
      <c r="I146" s="408"/>
      <c r="J146" s="300"/>
      <c r="K146" s="325"/>
      <c r="L146" s="309" t="s">
        <v>232</v>
      </c>
      <c r="M146" s="310"/>
      <c r="N146" s="313">
        <f>'BUDGET TOTAL (year beginning)'!B19</f>
        <v>0</v>
      </c>
      <c r="O146" s="315">
        <f>'EXPENDITURES (total year end)'!B16</f>
        <v>0</v>
      </c>
    </row>
    <row r="147" spans="2:15" x14ac:dyDescent="0.3">
      <c r="B147" s="407"/>
      <c r="C147" s="408"/>
      <c r="D147" s="408"/>
      <c r="E147" s="408"/>
      <c r="F147" s="408"/>
      <c r="G147" s="408"/>
      <c r="H147" s="408"/>
      <c r="I147" s="408"/>
      <c r="J147" s="302"/>
      <c r="K147" s="327"/>
      <c r="L147" s="311"/>
      <c r="M147" s="312"/>
      <c r="N147" s="314"/>
      <c r="O147" s="316"/>
    </row>
    <row r="148" spans="2:15" ht="14.45" customHeight="1" x14ac:dyDescent="0.3">
      <c r="B148" s="405" t="s">
        <v>156</v>
      </c>
      <c r="C148" s="406"/>
      <c r="D148" s="406"/>
      <c r="E148" s="406"/>
      <c r="F148" s="406"/>
      <c r="G148" s="406"/>
      <c r="H148" s="406"/>
      <c r="I148" s="406"/>
      <c r="J148" s="302"/>
      <c r="K148" s="327"/>
      <c r="L148" s="311" t="s">
        <v>229</v>
      </c>
      <c r="M148" s="312"/>
      <c r="N148" s="313">
        <f>'BUDGET TOTAL (year beginning)'!C19</f>
        <v>0</v>
      </c>
      <c r="O148" s="315">
        <f>'EXPENDITURES (total year end)'!C16</f>
        <v>0</v>
      </c>
    </row>
    <row r="149" spans="2:15" x14ac:dyDescent="0.3">
      <c r="B149" s="405"/>
      <c r="C149" s="406"/>
      <c r="D149" s="406"/>
      <c r="E149" s="406"/>
      <c r="F149" s="406"/>
      <c r="G149" s="406"/>
      <c r="H149" s="406"/>
      <c r="I149" s="406"/>
      <c r="J149" s="302"/>
      <c r="K149" s="327"/>
      <c r="L149" s="311"/>
      <c r="M149" s="312"/>
      <c r="N149" s="314"/>
      <c r="O149" s="316"/>
    </row>
    <row r="150" spans="2:15" x14ac:dyDescent="0.3">
      <c r="B150" s="405"/>
      <c r="C150" s="406"/>
      <c r="D150" s="406"/>
      <c r="E150" s="406"/>
      <c r="F150" s="406"/>
      <c r="G150" s="406"/>
      <c r="H150" s="406"/>
      <c r="I150" s="406"/>
      <c r="J150" s="302"/>
      <c r="K150" s="327"/>
      <c r="L150" s="311" t="s">
        <v>230</v>
      </c>
      <c r="M150" s="312"/>
      <c r="N150" s="365">
        <f>'BUDGET TOTAL (year beginning)'!D19</f>
        <v>0</v>
      </c>
      <c r="O150" s="367">
        <f>'EXPENDITURES (total year end)'!D16</f>
        <v>0</v>
      </c>
    </row>
    <row r="151" spans="2:15" x14ac:dyDescent="0.3">
      <c r="B151" s="405"/>
      <c r="C151" s="406"/>
      <c r="D151" s="406"/>
      <c r="E151" s="406"/>
      <c r="F151" s="406"/>
      <c r="G151" s="406"/>
      <c r="H151" s="406"/>
      <c r="I151" s="406"/>
      <c r="J151" s="304"/>
      <c r="K151" s="329"/>
      <c r="L151" s="363"/>
      <c r="M151" s="364"/>
      <c r="N151" s="366"/>
      <c r="O151" s="368"/>
    </row>
    <row r="152" spans="2:15" x14ac:dyDescent="0.3">
      <c r="B152" s="369" t="s">
        <v>235</v>
      </c>
      <c r="C152" s="370"/>
      <c r="D152" s="370"/>
      <c r="E152" s="371" t="s">
        <v>236</v>
      </c>
      <c r="F152" s="372"/>
      <c r="G152" s="373"/>
      <c r="H152" s="374" t="s">
        <v>112</v>
      </c>
      <c r="I152" s="375"/>
      <c r="J152" s="375"/>
      <c r="K152" s="376"/>
      <c r="L152" s="377" t="s">
        <v>237</v>
      </c>
      <c r="M152" s="377"/>
      <c r="N152" s="377" t="s">
        <v>238</v>
      </c>
      <c r="O152" s="378"/>
    </row>
    <row r="153" spans="2:15" ht="32.1" customHeight="1" x14ac:dyDescent="0.3">
      <c r="B153" s="274"/>
      <c r="C153" s="275"/>
      <c r="D153" s="276"/>
      <c r="E153" s="277"/>
      <c r="F153" s="278"/>
      <c r="G153" s="279"/>
      <c r="H153" s="379" t="s">
        <v>239</v>
      </c>
      <c r="I153" s="380"/>
      <c r="J153" s="379" t="s">
        <v>103</v>
      </c>
      <c r="K153" s="380"/>
      <c r="L153" s="298" t="s">
        <v>104</v>
      </c>
      <c r="M153" s="298"/>
      <c r="N153" s="298" t="s">
        <v>116</v>
      </c>
      <c r="O153" s="389"/>
    </row>
    <row r="154" spans="2:15" x14ac:dyDescent="0.3">
      <c r="B154" s="342" t="s">
        <v>157</v>
      </c>
      <c r="C154" s="343"/>
      <c r="D154" s="344"/>
      <c r="E154" s="348" t="s">
        <v>158</v>
      </c>
      <c r="F154" s="343"/>
      <c r="G154" s="344"/>
      <c r="H154" s="174" t="s">
        <v>70</v>
      </c>
      <c r="I154" s="174" t="s">
        <v>71</v>
      </c>
      <c r="J154" s="174" t="s">
        <v>70</v>
      </c>
      <c r="K154" s="174" t="s">
        <v>71</v>
      </c>
      <c r="L154" s="350"/>
      <c r="M154" s="350"/>
      <c r="N154" s="174" t="s">
        <v>72</v>
      </c>
      <c r="O154" s="175" t="s">
        <v>108</v>
      </c>
    </row>
    <row r="155" spans="2:15" ht="111" customHeight="1" x14ac:dyDescent="0.3">
      <c r="B155" s="345"/>
      <c r="C155" s="346"/>
      <c r="D155" s="347"/>
      <c r="E155" s="349"/>
      <c r="F155" s="346"/>
      <c r="G155" s="347"/>
      <c r="H155" s="125">
        <f>'Budget %'!E47</f>
        <v>0</v>
      </c>
      <c r="I155" s="125">
        <f>'Expenditure %'!E47</f>
        <v>0</v>
      </c>
      <c r="J155" s="126">
        <f>'Budget %'!F47</f>
        <v>0</v>
      </c>
      <c r="K155" s="126">
        <f>'Expenditure %'!F47</f>
        <v>0</v>
      </c>
      <c r="L155" s="351" t="str">
        <f>G3</f>
        <v>April 1, 2023 - 
March 31, 2024</v>
      </c>
      <c r="M155" s="352"/>
      <c r="N155" s="127">
        <f>SUM(N146:N151)</f>
        <v>0</v>
      </c>
      <c r="O155" s="128">
        <f>SUM(O146:O151)</f>
        <v>0</v>
      </c>
    </row>
    <row r="156" spans="2:15" x14ac:dyDescent="0.3">
      <c r="B156" s="353" t="s">
        <v>109</v>
      </c>
      <c r="C156" s="354"/>
      <c r="D156" s="354"/>
      <c r="E156" s="355"/>
      <c r="F156" s="355"/>
      <c r="G156" s="355"/>
      <c r="H156" s="355"/>
      <c r="I156" s="355"/>
      <c r="J156" s="355"/>
      <c r="K156" s="355"/>
      <c r="L156" s="355"/>
      <c r="M156" s="356"/>
      <c r="N156" s="356"/>
      <c r="O156" s="357"/>
    </row>
    <row r="157" spans="2:15" ht="35.1" customHeight="1" thickBot="1" x14ac:dyDescent="0.35">
      <c r="B157" s="358" t="s">
        <v>159</v>
      </c>
      <c r="C157" s="359"/>
      <c r="D157" s="359"/>
      <c r="E157" s="360"/>
      <c r="F157" s="360"/>
      <c r="G157" s="360"/>
      <c r="H157" s="360"/>
      <c r="I157" s="360"/>
      <c r="J157" s="360"/>
      <c r="K157" s="360"/>
      <c r="L157" s="360"/>
      <c r="M157" s="361"/>
      <c r="N157" s="361"/>
      <c r="O157" s="362"/>
    </row>
    <row r="158" spans="2:15" ht="40.5" customHeight="1" thickBot="1" x14ac:dyDescent="0.35"/>
    <row r="159" spans="2:15" x14ac:dyDescent="0.3">
      <c r="B159" s="330" t="s">
        <v>261</v>
      </c>
      <c r="C159" s="331"/>
      <c r="D159" s="331"/>
      <c r="E159" s="331"/>
      <c r="F159" s="331"/>
      <c r="G159" s="331"/>
      <c r="H159" s="331"/>
      <c r="I159" s="331"/>
      <c r="J159" s="331"/>
      <c r="K159" s="331"/>
      <c r="L159" s="331"/>
      <c r="M159" s="331"/>
      <c r="N159" s="178" t="s">
        <v>98</v>
      </c>
      <c r="O159" s="177" t="s">
        <v>99</v>
      </c>
    </row>
    <row r="160" spans="2:15" x14ac:dyDescent="0.3">
      <c r="B160" s="307" t="s">
        <v>160</v>
      </c>
      <c r="C160" s="308"/>
      <c r="D160" s="308"/>
      <c r="E160" s="398" t="s">
        <v>231</v>
      </c>
      <c r="F160" s="334"/>
      <c r="G160" s="334"/>
      <c r="H160" s="334"/>
      <c r="I160" s="399"/>
      <c r="J160" s="300"/>
      <c r="K160" s="325"/>
      <c r="L160" s="309" t="s">
        <v>232</v>
      </c>
      <c r="M160" s="310"/>
      <c r="N160" s="313">
        <f>'BUDGET TOTAL (year beginning)'!B21</f>
        <v>0</v>
      </c>
      <c r="O160" s="315">
        <f>'EXPENDITURES (total year end)'!B18</f>
        <v>0</v>
      </c>
    </row>
    <row r="161" spans="2:15" x14ac:dyDescent="0.3">
      <c r="B161" s="335"/>
      <c r="C161" s="336"/>
      <c r="D161" s="336"/>
      <c r="E161" s="400"/>
      <c r="F161" s="336"/>
      <c r="G161" s="336"/>
      <c r="H161" s="336"/>
      <c r="I161" s="401"/>
      <c r="J161" s="302"/>
      <c r="K161" s="327"/>
      <c r="L161" s="311"/>
      <c r="M161" s="312"/>
      <c r="N161" s="314"/>
      <c r="O161" s="316"/>
    </row>
    <row r="162" spans="2:15" ht="14.45" customHeight="1" x14ac:dyDescent="0.3">
      <c r="B162" s="317" t="s">
        <v>161</v>
      </c>
      <c r="C162" s="318"/>
      <c r="D162" s="318"/>
      <c r="E162" s="318"/>
      <c r="F162" s="318"/>
      <c r="G162" s="318"/>
      <c r="H162" s="318"/>
      <c r="I162" s="319"/>
      <c r="J162" s="302"/>
      <c r="K162" s="327"/>
      <c r="L162" s="311" t="s">
        <v>229</v>
      </c>
      <c r="M162" s="312"/>
      <c r="N162" s="313">
        <f>'BUDGET TOTAL (year beginning)'!C21</f>
        <v>0</v>
      </c>
      <c r="O162" s="315">
        <f>'EXPENDITURES (total year end)'!C18</f>
        <v>0</v>
      </c>
    </row>
    <row r="163" spans="2:15" x14ac:dyDescent="0.3">
      <c r="B163" s="288"/>
      <c r="C163" s="289"/>
      <c r="D163" s="289"/>
      <c r="E163" s="289"/>
      <c r="F163" s="289"/>
      <c r="G163" s="289"/>
      <c r="H163" s="289"/>
      <c r="I163" s="320"/>
      <c r="J163" s="302"/>
      <c r="K163" s="327"/>
      <c r="L163" s="311"/>
      <c r="M163" s="312"/>
      <c r="N163" s="314"/>
      <c r="O163" s="316"/>
    </row>
    <row r="164" spans="2:15" x14ac:dyDescent="0.3">
      <c r="B164" s="288"/>
      <c r="C164" s="289"/>
      <c r="D164" s="289"/>
      <c r="E164" s="289"/>
      <c r="F164" s="289"/>
      <c r="G164" s="289"/>
      <c r="H164" s="289"/>
      <c r="I164" s="320"/>
      <c r="J164" s="302"/>
      <c r="K164" s="327"/>
      <c r="L164" s="311" t="s">
        <v>230</v>
      </c>
      <c r="M164" s="312"/>
      <c r="N164" s="365">
        <f>'BUDGET TOTAL (year beginning)'!D21</f>
        <v>0</v>
      </c>
      <c r="O164" s="367">
        <f>'EXPENDITURES (total year end)'!D18</f>
        <v>0</v>
      </c>
    </row>
    <row r="165" spans="2:15" x14ac:dyDescent="0.3">
      <c r="B165" s="321"/>
      <c r="C165" s="322"/>
      <c r="D165" s="322"/>
      <c r="E165" s="322"/>
      <c r="F165" s="322"/>
      <c r="G165" s="322"/>
      <c r="H165" s="322"/>
      <c r="I165" s="323"/>
      <c r="J165" s="304"/>
      <c r="K165" s="329"/>
      <c r="L165" s="363"/>
      <c r="M165" s="364"/>
      <c r="N165" s="366"/>
      <c r="O165" s="368"/>
    </row>
    <row r="166" spans="2:15" x14ac:dyDescent="0.3">
      <c r="B166" s="369" t="s">
        <v>235</v>
      </c>
      <c r="C166" s="370"/>
      <c r="D166" s="370"/>
      <c r="E166" s="371" t="s">
        <v>236</v>
      </c>
      <c r="F166" s="372"/>
      <c r="G166" s="373"/>
      <c r="H166" s="374" t="s">
        <v>112</v>
      </c>
      <c r="I166" s="375"/>
      <c r="J166" s="375"/>
      <c r="K166" s="376"/>
      <c r="L166" s="377" t="s">
        <v>237</v>
      </c>
      <c r="M166" s="377"/>
      <c r="N166" s="377" t="s">
        <v>238</v>
      </c>
      <c r="O166" s="378"/>
    </row>
    <row r="167" spans="2:15" ht="32.1" customHeight="1" x14ac:dyDescent="0.3">
      <c r="B167" s="274"/>
      <c r="C167" s="275"/>
      <c r="D167" s="276"/>
      <c r="E167" s="277"/>
      <c r="F167" s="278"/>
      <c r="G167" s="279"/>
      <c r="H167" s="379" t="s">
        <v>239</v>
      </c>
      <c r="I167" s="380"/>
      <c r="J167" s="379" t="s">
        <v>103</v>
      </c>
      <c r="K167" s="380"/>
      <c r="L167" s="298" t="s">
        <v>104</v>
      </c>
      <c r="M167" s="298"/>
      <c r="N167" s="298" t="s">
        <v>105</v>
      </c>
      <c r="O167" s="389"/>
    </row>
    <row r="168" spans="2:15" x14ac:dyDescent="0.3">
      <c r="B168" s="342" t="s">
        <v>162</v>
      </c>
      <c r="C168" s="343"/>
      <c r="D168" s="344"/>
      <c r="E168" s="348" t="s">
        <v>163</v>
      </c>
      <c r="F168" s="343"/>
      <c r="G168" s="344"/>
      <c r="H168" s="174" t="s">
        <v>70</v>
      </c>
      <c r="I168" s="174" t="s">
        <v>71</v>
      </c>
      <c r="J168" s="174" t="s">
        <v>70</v>
      </c>
      <c r="K168" s="174" t="s">
        <v>71</v>
      </c>
      <c r="L168" s="350"/>
      <c r="M168" s="350"/>
      <c r="N168" s="174" t="s">
        <v>72</v>
      </c>
      <c r="O168" s="175" t="s">
        <v>108</v>
      </c>
    </row>
    <row r="169" spans="2:15" ht="93.95" customHeight="1" x14ac:dyDescent="0.3">
      <c r="B169" s="345"/>
      <c r="C169" s="346"/>
      <c r="D169" s="347"/>
      <c r="E169" s="349"/>
      <c r="F169" s="346"/>
      <c r="G169" s="347"/>
      <c r="H169" s="125">
        <f>'Budget %'!E49</f>
        <v>0</v>
      </c>
      <c r="I169" s="125">
        <f>'Expenditure %'!E49</f>
        <v>0</v>
      </c>
      <c r="J169" s="126">
        <f>'Budget %'!F49</f>
        <v>0</v>
      </c>
      <c r="K169" s="126">
        <f>'Expenditure %'!F49</f>
        <v>0</v>
      </c>
      <c r="L169" s="351" t="str">
        <f>G3</f>
        <v>April 1, 2023 - 
March 31, 2024</v>
      </c>
      <c r="M169" s="352"/>
      <c r="N169" s="127">
        <f>SUM(N160:N165)</f>
        <v>0</v>
      </c>
      <c r="O169" s="128">
        <f>SUM(O160:O165)</f>
        <v>0</v>
      </c>
    </row>
    <row r="170" spans="2:15" x14ac:dyDescent="0.3">
      <c r="B170" s="353" t="s">
        <v>109</v>
      </c>
      <c r="C170" s="354"/>
      <c r="D170" s="354"/>
      <c r="E170" s="355"/>
      <c r="F170" s="355"/>
      <c r="G170" s="355"/>
      <c r="H170" s="355"/>
      <c r="I170" s="355"/>
      <c r="J170" s="355"/>
      <c r="K170" s="355"/>
      <c r="L170" s="355"/>
      <c r="M170" s="356"/>
      <c r="N170" s="356"/>
      <c r="O170" s="357"/>
    </row>
    <row r="171" spans="2:15" ht="35.1" customHeight="1" thickBot="1" x14ac:dyDescent="0.35">
      <c r="B171" s="358" t="s">
        <v>110</v>
      </c>
      <c r="C171" s="359"/>
      <c r="D171" s="359"/>
      <c r="E171" s="360"/>
      <c r="F171" s="360"/>
      <c r="G171" s="360"/>
      <c r="H171" s="360"/>
      <c r="I171" s="360"/>
      <c r="J171" s="360"/>
      <c r="K171" s="360"/>
      <c r="L171" s="360"/>
      <c r="M171" s="361"/>
      <c r="N171" s="361"/>
      <c r="O171" s="362"/>
    </row>
    <row r="172" spans="2:15" ht="41.1" customHeight="1" thickBot="1" x14ac:dyDescent="0.35"/>
    <row r="173" spans="2:15" x14ac:dyDescent="0.3">
      <c r="B173" s="330" t="s">
        <v>260</v>
      </c>
      <c r="C173" s="331"/>
      <c r="D173" s="331"/>
      <c r="E173" s="331"/>
      <c r="F173" s="331"/>
      <c r="G173" s="331"/>
      <c r="H173" s="331"/>
      <c r="I173" s="331"/>
      <c r="J173" s="331"/>
      <c r="K173" s="331"/>
      <c r="L173" s="331"/>
      <c r="M173" s="332"/>
      <c r="N173" s="176" t="s">
        <v>98</v>
      </c>
      <c r="O173" s="177" t="s">
        <v>99</v>
      </c>
    </row>
    <row r="174" spans="2:15" x14ac:dyDescent="0.3">
      <c r="B174" s="307" t="s">
        <v>164</v>
      </c>
      <c r="C174" s="308"/>
      <c r="D174" s="308"/>
      <c r="E174" s="398" t="s">
        <v>231</v>
      </c>
      <c r="F174" s="334"/>
      <c r="G174" s="334"/>
      <c r="H174" s="334"/>
      <c r="I174" s="399"/>
      <c r="J174" s="324"/>
      <c r="K174" s="325"/>
      <c r="L174" s="309" t="s">
        <v>232</v>
      </c>
      <c r="M174" s="310"/>
      <c r="N174" s="313">
        <f>'BUDGET TOTAL (year beginning)'!B22</f>
        <v>0</v>
      </c>
      <c r="O174" s="315">
        <f>'EXPENDITURES (total year end)'!B19</f>
        <v>0</v>
      </c>
    </row>
    <row r="175" spans="2:15" x14ac:dyDescent="0.3">
      <c r="B175" s="335"/>
      <c r="C175" s="336"/>
      <c r="D175" s="336"/>
      <c r="E175" s="400"/>
      <c r="F175" s="336"/>
      <c r="G175" s="336"/>
      <c r="H175" s="336"/>
      <c r="I175" s="401"/>
      <c r="J175" s="326"/>
      <c r="K175" s="327"/>
      <c r="L175" s="311"/>
      <c r="M175" s="312"/>
      <c r="N175" s="314"/>
      <c r="O175" s="316"/>
    </row>
    <row r="176" spans="2:15" ht="14.45" customHeight="1" x14ac:dyDescent="0.3">
      <c r="B176" s="317" t="s">
        <v>165</v>
      </c>
      <c r="C176" s="318"/>
      <c r="D176" s="318"/>
      <c r="E176" s="318"/>
      <c r="F176" s="318"/>
      <c r="G176" s="318"/>
      <c r="H176" s="318"/>
      <c r="I176" s="319"/>
      <c r="J176" s="326"/>
      <c r="K176" s="327"/>
      <c r="L176" s="311" t="s">
        <v>229</v>
      </c>
      <c r="M176" s="312"/>
      <c r="N176" s="313">
        <f>'BUDGET TOTAL (year beginning)'!C22</f>
        <v>0</v>
      </c>
      <c r="O176" s="315">
        <f>'EXPENDITURES (total year end)'!C19</f>
        <v>0</v>
      </c>
    </row>
    <row r="177" spans="2:15" x14ac:dyDescent="0.3">
      <c r="B177" s="288"/>
      <c r="C177" s="289"/>
      <c r="D177" s="289"/>
      <c r="E177" s="289"/>
      <c r="F177" s="289"/>
      <c r="G177" s="289"/>
      <c r="H177" s="289"/>
      <c r="I177" s="320"/>
      <c r="J177" s="326"/>
      <c r="K177" s="327"/>
      <c r="L177" s="311"/>
      <c r="M177" s="312"/>
      <c r="N177" s="314"/>
      <c r="O177" s="316"/>
    </row>
    <row r="178" spans="2:15" x14ac:dyDescent="0.3">
      <c r="B178" s="288"/>
      <c r="C178" s="289"/>
      <c r="D178" s="289"/>
      <c r="E178" s="289"/>
      <c r="F178" s="289"/>
      <c r="G178" s="289"/>
      <c r="H178" s="289"/>
      <c r="I178" s="320"/>
      <c r="J178" s="326"/>
      <c r="K178" s="327"/>
      <c r="L178" s="311" t="s">
        <v>230</v>
      </c>
      <c r="M178" s="312"/>
      <c r="N178" s="365">
        <f>'BUDGET TOTAL (year beginning)'!D22</f>
        <v>0</v>
      </c>
      <c r="O178" s="367">
        <f>'EXPENDITURES (total year end)'!D19</f>
        <v>0</v>
      </c>
    </row>
    <row r="179" spans="2:15" x14ac:dyDescent="0.3">
      <c r="B179" s="321"/>
      <c r="C179" s="322"/>
      <c r="D179" s="322"/>
      <c r="E179" s="322"/>
      <c r="F179" s="322"/>
      <c r="G179" s="322"/>
      <c r="H179" s="322"/>
      <c r="I179" s="323"/>
      <c r="J179" s="328"/>
      <c r="K179" s="329"/>
      <c r="L179" s="363"/>
      <c r="M179" s="364"/>
      <c r="N179" s="366"/>
      <c r="O179" s="368"/>
    </row>
    <row r="180" spans="2:15" x14ac:dyDescent="0.3">
      <c r="B180" s="369" t="s">
        <v>235</v>
      </c>
      <c r="C180" s="370"/>
      <c r="D180" s="370"/>
      <c r="E180" s="371" t="s">
        <v>236</v>
      </c>
      <c r="F180" s="372"/>
      <c r="G180" s="373"/>
      <c r="H180" s="374" t="s">
        <v>112</v>
      </c>
      <c r="I180" s="375"/>
      <c r="J180" s="375"/>
      <c r="K180" s="376"/>
      <c r="L180" s="377" t="s">
        <v>237</v>
      </c>
      <c r="M180" s="377"/>
      <c r="N180" s="377" t="s">
        <v>238</v>
      </c>
      <c r="O180" s="378"/>
    </row>
    <row r="181" spans="2:15" ht="32.1" customHeight="1" x14ac:dyDescent="0.3">
      <c r="B181" s="274"/>
      <c r="C181" s="275"/>
      <c r="D181" s="276"/>
      <c r="E181" s="277"/>
      <c r="F181" s="278"/>
      <c r="G181" s="279"/>
      <c r="H181" s="379" t="s">
        <v>239</v>
      </c>
      <c r="I181" s="380"/>
      <c r="J181" s="379" t="s">
        <v>103</v>
      </c>
      <c r="K181" s="380"/>
      <c r="L181" s="298" t="s">
        <v>115</v>
      </c>
      <c r="M181" s="298"/>
      <c r="N181" s="298" t="s">
        <v>105</v>
      </c>
      <c r="O181" s="389"/>
    </row>
    <row r="182" spans="2:15" x14ac:dyDescent="0.3">
      <c r="B182" s="342" t="s">
        <v>166</v>
      </c>
      <c r="C182" s="343"/>
      <c r="D182" s="344"/>
      <c r="E182" s="348" t="s">
        <v>167</v>
      </c>
      <c r="F182" s="343"/>
      <c r="G182" s="344"/>
      <c r="H182" s="174" t="s">
        <v>70</v>
      </c>
      <c r="I182" s="174" t="s">
        <v>71</v>
      </c>
      <c r="J182" s="174" t="s">
        <v>70</v>
      </c>
      <c r="K182" s="174" t="s">
        <v>71</v>
      </c>
      <c r="L182" s="350"/>
      <c r="M182" s="350"/>
      <c r="N182" s="174" t="s">
        <v>72</v>
      </c>
      <c r="O182" s="175" t="s">
        <v>108</v>
      </c>
    </row>
    <row r="183" spans="2:15" ht="63.6" customHeight="1" x14ac:dyDescent="0.3">
      <c r="B183" s="345"/>
      <c r="C183" s="346"/>
      <c r="D183" s="347"/>
      <c r="E183" s="349"/>
      <c r="F183" s="346"/>
      <c r="G183" s="347"/>
      <c r="H183" s="125">
        <f>'Budget %'!E50</f>
        <v>0</v>
      </c>
      <c r="I183" s="125">
        <f>'Expenditure %'!E50</f>
        <v>0</v>
      </c>
      <c r="J183" s="126">
        <f>'Budget %'!F50</f>
        <v>0</v>
      </c>
      <c r="K183" s="126">
        <f>'Expenditure %'!F50</f>
        <v>0</v>
      </c>
      <c r="L183" s="351" t="str">
        <f>G3</f>
        <v>April 1, 2023 - 
March 31, 2024</v>
      </c>
      <c r="M183" s="352"/>
      <c r="N183" s="127">
        <f>SUM(N174:N179)</f>
        <v>0</v>
      </c>
      <c r="O183" s="128">
        <f>SUM(O174:O179)</f>
        <v>0</v>
      </c>
    </row>
    <row r="184" spans="2:15" x14ac:dyDescent="0.3">
      <c r="B184" s="353" t="s">
        <v>109</v>
      </c>
      <c r="C184" s="354"/>
      <c r="D184" s="354"/>
      <c r="E184" s="355"/>
      <c r="F184" s="355"/>
      <c r="G184" s="355"/>
      <c r="H184" s="355"/>
      <c r="I184" s="355"/>
      <c r="J184" s="355"/>
      <c r="K184" s="355"/>
      <c r="L184" s="355"/>
      <c r="M184" s="356"/>
      <c r="N184" s="356"/>
      <c r="O184" s="357"/>
    </row>
    <row r="185" spans="2:15" ht="32.1" customHeight="1" thickBot="1" x14ac:dyDescent="0.35">
      <c r="B185" s="358" t="s">
        <v>110</v>
      </c>
      <c r="C185" s="359"/>
      <c r="D185" s="359"/>
      <c r="E185" s="360"/>
      <c r="F185" s="360"/>
      <c r="G185" s="360"/>
      <c r="H185" s="360"/>
      <c r="I185" s="360"/>
      <c r="J185" s="360"/>
      <c r="K185" s="360"/>
      <c r="L185" s="360"/>
      <c r="M185" s="361"/>
      <c r="N185" s="361"/>
      <c r="O185" s="362"/>
    </row>
    <row r="186" spans="2:15" ht="40.5" customHeight="1" thickBot="1" x14ac:dyDescent="0.35"/>
    <row r="187" spans="2:15" x14ac:dyDescent="0.3">
      <c r="B187" s="330" t="s">
        <v>259</v>
      </c>
      <c r="C187" s="331"/>
      <c r="D187" s="331"/>
      <c r="E187" s="331"/>
      <c r="F187" s="331"/>
      <c r="G187" s="331"/>
      <c r="H187" s="331"/>
      <c r="I187" s="331"/>
      <c r="J187" s="331"/>
      <c r="K187" s="331"/>
      <c r="L187" s="331"/>
      <c r="M187" s="331"/>
      <c r="N187" s="178" t="s">
        <v>98</v>
      </c>
      <c r="O187" s="177" t="s">
        <v>99</v>
      </c>
    </row>
    <row r="188" spans="2:15" x14ac:dyDescent="0.3">
      <c r="B188" s="307" t="s">
        <v>168</v>
      </c>
      <c r="C188" s="308"/>
      <c r="D188" s="308"/>
      <c r="E188" s="398" t="s">
        <v>231</v>
      </c>
      <c r="F188" s="334"/>
      <c r="G188" s="334"/>
      <c r="H188" s="334"/>
      <c r="I188" s="399"/>
      <c r="J188" s="324"/>
      <c r="K188" s="325"/>
      <c r="L188" s="309" t="s">
        <v>232</v>
      </c>
      <c r="M188" s="310"/>
      <c r="N188" s="313">
        <f>'BUDGET TOTAL (year beginning)'!B23</f>
        <v>0</v>
      </c>
      <c r="O188" s="315">
        <f>'EXPENDITURES (total year end)'!B20</f>
        <v>0</v>
      </c>
    </row>
    <row r="189" spans="2:15" x14ac:dyDescent="0.3">
      <c r="B189" s="335"/>
      <c r="C189" s="336"/>
      <c r="D189" s="336"/>
      <c r="E189" s="400"/>
      <c r="F189" s="336"/>
      <c r="G189" s="336"/>
      <c r="H189" s="336"/>
      <c r="I189" s="401"/>
      <c r="J189" s="326"/>
      <c r="K189" s="327"/>
      <c r="L189" s="311"/>
      <c r="M189" s="312"/>
      <c r="N189" s="314"/>
      <c r="O189" s="316"/>
    </row>
    <row r="190" spans="2:15" ht="14.45" customHeight="1" x14ac:dyDescent="0.3">
      <c r="B190" s="317" t="s">
        <v>169</v>
      </c>
      <c r="C190" s="318"/>
      <c r="D190" s="318"/>
      <c r="E190" s="318"/>
      <c r="F190" s="318"/>
      <c r="G190" s="318"/>
      <c r="H190" s="318"/>
      <c r="I190" s="319"/>
      <c r="J190" s="326"/>
      <c r="K190" s="327"/>
      <c r="L190" s="311" t="s">
        <v>229</v>
      </c>
      <c r="M190" s="312"/>
      <c r="N190" s="313">
        <f>'BUDGET TOTAL (year beginning)'!C23</f>
        <v>0</v>
      </c>
      <c r="O190" s="315">
        <f>'EXPENDITURES (total year end)'!C20</f>
        <v>0</v>
      </c>
    </row>
    <row r="191" spans="2:15" x14ac:dyDescent="0.3">
      <c r="B191" s="288"/>
      <c r="C191" s="289"/>
      <c r="D191" s="289"/>
      <c r="E191" s="289"/>
      <c r="F191" s="289"/>
      <c r="G191" s="289"/>
      <c r="H191" s="289"/>
      <c r="I191" s="320"/>
      <c r="J191" s="326"/>
      <c r="K191" s="327"/>
      <c r="L191" s="311"/>
      <c r="M191" s="312"/>
      <c r="N191" s="314"/>
      <c r="O191" s="316"/>
    </row>
    <row r="192" spans="2:15" x14ac:dyDescent="0.3">
      <c r="B192" s="288"/>
      <c r="C192" s="289"/>
      <c r="D192" s="289"/>
      <c r="E192" s="289"/>
      <c r="F192" s="289"/>
      <c r="G192" s="289"/>
      <c r="H192" s="289"/>
      <c r="I192" s="320"/>
      <c r="J192" s="326"/>
      <c r="K192" s="327"/>
      <c r="L192" s="311" t="s">
        <v>230</v>
      </c>
      <c r="M192" s="312"/>
      <c r="N192" s="365">
        <f>'BUDGET TOTAL (year beginning)'!D23</f>
        <v>0</v>
      </c>
      <c r="O192" s="367">
        <f>'EXPENDITURES (total year end)'!D20</f>
        <v>0</v>
      </c>
    </row>
    <row r="193" spans="2:15" x14ac:dyDescent="0.3">
      <c r="B193" s="321"/>
      <c r="C193" s="322"/>
      <c r="D193" s="322"/>
      <c r="E193" s="322"/>
      <c r="F193" s="322"/>
      <c r="G193" s="322"/>
      <c r="H193" s="322"/>
      <c r="I193" s="323"/>
      <c r="J193" s="328"/>
      <c r="K193" s="329"/>
      <c r="L193" s="363"/>
      <c r="M193" s="364"/>
      <c r="N193" s="366"/>
      <c r="O193" s="368"/>
    </row>
    <row r="194" spans="2:15" x14ac:dyDescent="0.3">
      <c r="B194" s="369" t="s">
        <v>235</v>
      </c>
      <c r="C194" s="370"/>
      <c r="D194" s="370"/>
      <c r="E194" s="371" t="s">
        <v>236</v>
      </c>
      <c r="F194" s="372"/>
      <c r="G194" s="373"/>
      <c r="H194" s="374" t="s">
        <v>112</v>
      </c>
      <c r="I194" s="375"/>
      <c r="J194" s="375"/>
      <c r="K194" s="376"/>
      <c r="L194" s="272" t="s">
        <v>237</v>
      </c>
      <c r="M194" s="272"/>
      <c r="N194" s="272" t="s">
        <v>238</v>
      </c>
      <c r="O194" s="273"/>
    </row>
    <row r="195" spans="2:15" ht="32.1" customHeight="1" x14ac:dyDescent="0.3">
      <c r="B195" s="274"/>
      <c r="C195" s="275"/>
      <c r="D195" s="276"/>
      <c r="E195" s="277"/>
      <c r="F195" s="278"/>
      <c r="G195" s="279"/>
      <c r="H195" s="379" t="s">
        <v>239</v>
      </c>
      <c r="I195" s="380"/>
      <c r="J195" s="379" t="s">
        <v>103</v>
      </c>
      <c r="K195" s="380"/>
      <c r="L195" s="284" t="s">
        <v>104</v>
      </c>
      <c r="M195" s="284"/>
      <c r="N195" s="284" t="s">
        <v>105</v>
      </c>
      <c r="O195" s="285"/>
    </row>
    <row r="196" spans="2:15" x14ac:dyDescent="0.3">
      <c r="B196" s="342" t="s">
        <v>170</v>
      </c>
      <c r="C196" s="343"/>
      <c r="D196" s="344"/>
      <c r="E196" s="348" t="s">
        <v>171</v>
      </c>
      <c r="F196" s="343"/>
      <c r="G196" s="344"/>
      <c r="H196" s="174" t="s">
        <v>70</v>
      </c>
      <c r="I196" s="174" t="s">
        <v>71</v>
      </c>
      <c r="J196" s="174" t="s">
        <v>70</v>
      </c>
      <c r="K196" s="174" t="s">
        <v>71</v>
      </c>
      <c r="L196" s="350"/>
      <c r="M196" s="350"/>
      <c r="N196" s="174" t="s">
        <v>72</v>
      </c>
      <c r="O196" s="175" t="s">
        <v>108</v>
      </c>
    </row>
    <row r="197" spans="2:15" ht="48.6" customHeight="1" x14ac:dyDescent="0.3">
      <c r="B197" s="345"/>
      <c r="C197" s="346"/>
      <c r="D197" s="347"/>
      <c r="E197" s="349"/>
      <c r="F197" s="346"/>
      <c r="G197" s="347"/>
      <c r="H197" s="125">
        <f>'Budget %'!E51</f>
        <v>0</v>
      </c>
      <c r="I197" s="125">
        <f>'Expenditure %'!E51</f>
        <v>0</v>
      </c>
      <c r="J197" s="126">
        <f>'Budget %'!F51</f>
        <v>0</v>
      </c>
      <c r="K197" s="126">
        <f>'Expenditure %'!F51</f>
        <v>0</v>
      </c>
      <c r="L197" s="351" t="str">
        <f>G3</f>
        <v>April 1, 2023 - 
March 31, 2024</v>
      </c>
      <c r="M197" s="352"/>
      <c r="N197" s="127">
        <f>SUM(N188:N193)</f>
        <v>0</v>
      </c>
      <c r="O197" s="128">
        <f>SUM(O188:O193)</f>
        <v>0</v>
      </c>
    </row>
    <row r="198" spans="2:15" x14ac:dyDescent="0.3">
      <c r="B198" s="353" t="s">
        <v>109</v>
      </c>
      <c r="C198" s="354"/>
      <c r="D198" s="354"/>
      <c r="E198" s="355"/>
      <c r="F198" s="355"/>
      <c r="G198" s="355"/>
      <c r="H198" s="355"/>
      <c r="I198" s="355"/>
      <c r="J198" s="355"/>
      <c r="K198" s="355"/>
      <c r="L198" s="355"/>
      <c r="M198" s="356"/>
      <c r="N198" s="356"/>
      <c r="O198" s="357"/>
    </row>
    <row r="199" spans="2:15" ht="34.5" customHeight="1" thickBot="1" x14ac:dyDescent="0.35">
      <c r="B199" s="358" t="s">
        <v>110</v>
      </c>
      <c r="C199" s="359"/>
      <c r="D199" s="359"/>
      <c r="E199" s="360"/>
      <c r="F199" s="360"/>
      <c r="G199" s="360"/>
      <c r="H199" s="360"/>
      <c r="I199" s="360"/>
      <c r="J199" s="360"/>
      <c r="K199" s="360"/>
      <c r="L199" s="360"/>
      <c r="M199" s="361"/>
      <c r="N199" s="361"/>
      <c r="O199" s="362"/>
    </row>
    <row r="200" spans="2:15" ht="40.5" customHeight="1" thickBot="1" x14ac:dyDescent="0.35"/>
    <row r="201" spans="2:15" x14ac:dyDescent="0.3">
      <c r="B201" s="330" t="s">
        <v>258</v>
      </c>
      <c r="C201" s="331"/>
      <c r="D201" s="331"/>
      <c r="E201" s="331"/>
      <c r="F201" s="331"/>
      <c r="G201" s="331"/>
      <c r="H201" s="331"/>
      <c r="I201" s="331"/>
      <c r="J201" s="331"/>
      <c r="K201" s="331"/>
      <c r="L201" s="331"/>
      <c r="M201" s="331"/>
      <c r="N201" s="178" t="s">
        <v>98</v>
      </c>
      <c r="O201" s="177" t="s">
        <v>99</v>
      </c>
    </row>
    <row r="202" spans="2:15" x14ac:dyDescent="0.3">
      <c r="B202" s="307" t="s">
        <v>172</v>
      </c>
      <c r="C202" s="308"/>
      <c r="D202" s="308"/>
      <c r="E202" s="398" t="s">
        <v>231</v>
      </c>
      <c r="F202" s="334"/>
      <c r="G202" s="334"/>
      <c r="H202" s="334"/>
      <c r="I202" s="399"/>
      <c r="J202" s="324"/>
      <c r="K202" s="325"/>
      <c r="L202" s="309" t="s">
        <v>232</v>
      </c>
      <c r="M202" s="310"/>
      <c r="N202" s="313">
        <f>'BUDGET TOTAL (year beginning)'!B24</f>
        <v>0</v>
      </c>
      <c r="O202" s="315">
        <f>'EXPENDITURES (total year end)'!B21</f>
        <v>0</v>
      </c>
    </row>
    <row r="203" spans="2:15" x14ac:dyDescent="0.3">
      <c r="B203" s="335"/>
      <c r="C203" s="336"/>
      <c r="D203" s="336"/>
      <c r="E203" s="400"/>
      <c r="F203" s="336"/>
      <c r="G203" s="336"/>
      <c r="H203" s="336"/>
      <c r="I203" s="401"/>
      <c r="J203" s="326"/>
      <c r="K203" s="327"/>
      <c r="L203" s="311"/>
      <c r="M203" s="312"/>
      <c r="N203" s="314"/>
      <c r="O203" s="316"/>
    </row>
    <row r="204" spans="2:15" ht="14.45" customHeight="1" x14ac:dyDescent="0.3">
      <c r="B204" s="317" t="s">
        <v>173</v>
      </c>
      <c r="C204" s="318"/>
      <c r="D204" s="318"/>
      <c r="E204" s="318"/>
      <c r="F204" s="318"/>
      <c r="G204" s="318"/>
      <c r="H204" s="318"/>
      <c r="I204" s="319"/>
      <c r="J204" s="326"/>
      <c r="K204" s="327"/>
      <c r="L204" s="311" t="s">
        <v>229</v>
      </c>
      <c r="M204" s="312"/>
      <c r="N204" s="313">
        <f>'BUDGET TOTAL (year beginning)'!C24</f>
        <v>0</v>
      </c>
      <c r="O204" s="315">
        <f>'EXPENDITURES (total year end)'!C21</f>
        <v>0</v>
      </c>
    </row>
    <row r="205" spans="2:15" x14ac:dyDescent="0.3">
      <c r="B205" s="288"/>
      <c r="C205" s="289"/>
      <c r="D205" s="289"/>
      <c r="E205" s="289"/>
      <c r="F205" s="289"/>
      <c r="G205" s="289"/>
      <c r="H205" s="289"/>
      <c r="I205" s="320"/>
      <c r="J205" s="326"/>
      <c r="K205" s="327"/>
      <c r="L205" s="311"/>
      <c r="M205" s="312"/>
      <c r="N205" s="314"/>
      <c r="O205" s="316"/>
    </row>
    <row r="206" spans="2:15" x14ac:dyDescent="0.3">
      <c r="B206" s="288"/>
      <c r="C206" s="289"/>
      <c r="D206" s="289"/>
      <c r="E206" s="289"/>
      <c r="F206" s="289"/>
      <c r="G206" s="289"/>
      <c r="H206" s="289"/>
      <c r="I206" s="320"/>
      <c r="J206" s="326"/>
      <c r="K206" s="327"/>
      <c r="L206" s="311" t="s">
        <v>230</v>
      </c>
      <c r="M206" s="312"/>
      <c r="N206" s="365">
        <f>'BUDGET TOTAL (year beginning)'!D24</f>
        <v>0</v>
      </c>
      <c r="O206" s="367">
        <f>'EXPENDITURES (total year end)'!D21</f>
        <v>0</v>
      </c>
    </row>
    <row r="207" spans="2:15" x14ac:dyDescent="0.3">
      <c r="B207" s="321"/>
      <c r="C207" s="322"/>
      <c r="D207" s="322"/>
      <c r="E207" s="322"/>
      <c r="F207" s="322"/>
      <c r="G207" s="322"/>
      <c r="H207" s="322"/>
      <c r="I207" s="323"/>
      <c r="J207" s="328"/>
      <c r="K207" s="329"/>
      <c r="L207" s="363"/>
      <c r="M207" s="364"/>
      <c r="N207" s="366"/>
      <c r="O207" s="368"/>
    </row>
    <row r="208" spans="2:15" x14ac:dyDescent="0.3">
      <c r="B208" s="369" t="s">
        <v>235</v>
      </c>
      <c r="C208" s="370"/>
      <c r="D208" s="409"/>
      <c r="E208" s="371" t="s">
        <v>236</v>
      </c>
      <c r="F208" s="372"/>
      <c r="G208" s="373"/>
      <c r="H208" s="374" t="s">
        <v>112</v>
      </c>
      <c r="I208" s="375"/>
      <c r="J208" s="375"/>
      <c r="K208" s="376"/>
      <c r="L208" s="272" t="s">
        <v>237</v>
      </c>
      <c r="M208" s="272"/>
      <c r="N208" s="377" t="s">
        <v>238</v>
      </c>
      <c r="O208" s="378"/>
    </row>
    <row r="209" spans="2:15" ht="32.1" customHeight="1" x14ac:dyDescent="0.3">
      <c r="B209" s="274"/>
      <c r="C209" s="275"/>
      <c r="D209" s="276"/>
      <c r="E209" s="277"/>
      <c r="F209" s="278"/>
      <c r="G209" s="279"/>
      <c r="H209" s="379" t="s">
        <v>239</v>
      </c>
      <c r="I209" s="380"/>
      <c r="J209" s="379" t="s">
        <v>103</v>
      </c>
      <c r="K209" s="380"/>
      <c r="L209" s="284" t="s">
        <v>115</v>
      </c>
      <c r="M209" s="284"/>
      <c r="N209" s="298" t="s">
        <v>174</v>
      </c>
      <c r="O209" s="389"/>
    </row>
    <row r="210" spans="2:15" x14ac:dyDescent="0.3">
      <c r="B210" s="342" t="s">
        <v>175</v>
      </c>
      <c r="C210" s="343"/>
      <c r="D210" s="344"/>
      <c r="E210" s="348" t="s">
        <v>176</v>
      </c>
      <c r="F210" s="343"/>
      <c r="G210" s="344"/>
      <c r="H210" s="174" t="s">
        <v>70</v>
      </c>
      <c r="I210" s="174" t="s">
        <v>71</v>
      </c>
      <c r="J210" s="174" t="s">
        <v>70</v>
      </c>
      <c r="K210" s="174" t="s">
        <v>71</v>
      </c>
      <c r="L210" s="350"/>
      <c r="M210" s="350"/>
      <c r="N210" s="174" t="s">
        <v>72</v>
      </c>
      <c r="O210" s="175" t="s">
        <v>108</v>
      </c>
    </row>
    <row r="211" spans="2:15" ht="120.95" customHeight="1" x14ac:dyDescent="0.3">
      <c r="B211" s="345"/>
      <c r="C211" s="346"/>
      <c r="D211" s="347"/>
      <c r="E211" s="349"/>
      <c r="F211" s="346"/>
      <c r="G211" s="347"/>
      <c r="H211" s="125">
        <f>'Budget %'!E52</f>
        <v>0</v>
      </c>
      <c r="I211" s="125">
        <f>'Expenditure %'!E52</f>
        <v>0</v>
      </c>
      <c r="J211" s="126">
        <f>'Budget %'!F52</f>
        <v>0</v>
      </c>
      <c r="K211" s="126">
        <f>'Expenditure %'!F52</f>
        <v>0</v>
      </c>
      <c r="L211" s="351" t="str">
        <f>G3</f>
        <v>April 1, 2023 - 
March 31, 2024</v>
      </c>
      <c r="M211" s="352"/>
      <c r="N211" s="131">
        <f>SUM(N202:N207)</f>
        <v>0</v>
      </c>
      <c r="O211" s="143">
        <f>SUM(O202:O207)</f>
        <v>0</v>
      </c>
    </row>
    <row r="212" spans="2:15" x14ac:dyDescent="0.3">
      <c r="B212" s="353" t="s">
        <v>109</v>
      </c>
      <c r="C212" s="354"/>
      <c r="D212" s="354"/>
      <c r="E212" s="355"/>
      <c r="F212" s="355"/>
      <c r="G212" s="355"/>
      <c r="H212" s="355"/>
      <c r="I212" s="355"/>
      <c r="J212" s="355"/>
      <c r="K212" s="355"/>
      <c r="L212" s="355"/>
      <c r="M212" s="356"/>
      <c r="N212" s="356"/>
      <c r="O212" s="357"/>
    </row>
    <row r="213" spans="2:15" ht="31.5" customHeight="1" thickBot="1" x14ac:dyDescent="0.35">
      <c r="B213" s="358" t="s">
        <v>177</v>
      </c>
      <c r="C213" s="359"/>
      <c r="D213" s="359"/>
      <c r="E213" s="360"/>
      <c r="F213" s="360"/>
      <c r="G213" s="360"/>
      <c r="H213" s="360"/>
      <c r="I213" s="360"/>
      <c r="J213" s="360"/>
      <c r="K213" s="360"/>
      <c r="L213" s="360"/>
      <c r="M213" s="361"/>
      <c r="N213" s="361"/>
      <c r="O213" s="362"/>
    </row>
    <row r="214" spans="2:15" ht="40.5" customHeight="1" thickBot="1" x14ac:dyDescent="0.35"/>
    <row r="215" spans="2:15" x14ac:dyDescent="0.3">
      <c r="B215" s="330" t="s">
        <v>257</v>
      </c>
      <c r="C215" s="331"/>
      <c r="D215" s="331"/>
      <c r="E215" s="331"/>
      <c r="F215" s="331"/>
      <c r="G215" s="331"/>
      <c r="H215" s="331"/>
      <c r="I215" s="331"/>
      <c r="J215" s="331"/>
      <c r="K215" s="331"/>
      <c r="L215" s="331"/>
      <c r="M215" s="331"/>
      <c r="N215" s="178" t="s">
        <v>98</v>
      </c>
      <c r="O215" s="177" t="s">
        <v>99</v>
      </c>
    </row>
    <row r="216" spans="2:15" x14ac:dyDescent="0.3">
      <c r="B216" s="307" t="s">
        <v>178</v>
      </c>
      <c r="C216" s="308"/>
      <c r="D216" s="308"/>
      <c r="E216" s="398" t="s">
        <v>231</v>
      </c>
      <c r="F216" s="334"/>
      <c r="G216" s="334"/>
      <c r="H216" s="334"/>
      <c r="I216" s="399"/>
      <c r="J216" s="324"/>
      <c r="K216" s="325"/>
      <c r="L216" s="309" t="s">
        <v>232</v>
      </c>
      <c r="M216" s="310"/>
      <c r="N216" s="313">
        <f>'BUDGET TOTAL (year beginning)'!B25</f>
        <v>0</v>
      </c>
      <c r="O216" s="315">
        <f>'EXPENDITURES (total year end)'!B22</f>
        <v>0</v>
      </c>
    </row>
    <row r="217" spans="2:15" x14ac:dyDescent="0.3">
      <c r="B217" s="335"/>
      <c r="C217" s="336"/>
      <c r="D217" s="336"/>
      <c r="E217" s="400"/>
      <c r="F217" s="336"/>
      <c r="G217" s="336"/>
      <c r="H217" s="336"/>
      <c r="I217" s="401"/>
      <c r="J217" s="326"/>
      <c r="K217" s="327"/>
      <c r="L217" s="311"/>
      <c r="M217" s="312"/>
      <c r="N217" s="314"/>
      <c r="O217" s="316"/>
    </row>
    <row r="218" spans="2:15" ht="14.45" customHeight="1" x14ac:dyDescent="0.3">
      <c r="B218" s="317" t="s">
        <v>179</v>
      </c>
      <c r="C218" s="318"/>
      <c r="D218" s="318"/>
      <c r="E218" s="318"/>
      <c r="F218" s="318"/>
      <c r="G218" s="318"/>
      <c r="H218" s="318"/>
      <c r="I218" s="319"/>
      <c r="J218" s="326"/>
      <c r="K218" s="327"/>
      <c r="L218" s="311" t="s">
        <v>229</v>
      </c>
      <c r="M218" s="312"/>
      <c r="N218" s="313">
        <f>'BUDGET TOTAL (year beginning)'!C25</f>
        <v>0</v>
      </c>
      <c r="O218" s="315">
        <f>'EXPENDITURES (total year end)'!C22</f>
        <v>0</v>
      </c>
    </row>
    <row r="219" spans="2:15" x14ac:dyDescent="0.3">
      <c r="B219" s="288"/>
      <c r="C219" s="289"/>
      <c r="D219" s="289"/>
      <c r="E219" s="289"/>
      <c r="F219" s="289"/>
      <c r="G219" s="289"/>
      <c r="H219" s="289"/>
      <c r="I219" s="320"/>
      <c r="J219" s="326"/>
      <c r="K219" s="327"/>
      <c r="L219" s="311"/>
      <c r="M219" s="312"/>
      <c r="N219" s="314"/>
      <c r="O219" s="316"/>
    </row>
    <row r="220" spans="2:15" x14ac:dyDescent="0.3">
      <c r="B220" s="288"/>
      <c r="C220" s="289"/>
      <c r="D220" s="289"/>
      <c r="E220" s="289"/>
      <c r="F220" s="289"/>
      <c r="G220" s="289"/>
      <c r="H220" s="289"/>
      <c r="I220" s="320"/>
      <c r="J220" s="326"/>
      <c r="K220" s="327"/>
      <c r="L220" s="311" t="s">
        <v>230</v>
      </c>
      <c r="M220" s="312"/>
      <c r="N220" s="365">
        <f>'BUDGET TOTAL (year beginning)'!D25</f>
        <v>0</v>
      </c>
      <c r="O220" s="367">
        <f>'EXPENDITURES (total year end)'!D22</f>
        <v>0</v>
      </c>
    </row>
    <row r="221" spans="2:15" x14ac:dyDescent="0.3">
      <c r="B221" s="321"/>
      <c r="C221" s="322"/>
      <c r="D221" s="322"/>
      <c r="E221" s="322"/>
      <c r="F221" s="322"/>
      <c r="G221" s="322"/>
      <c r="H221" s="322"/>
      <c r="I221" s="323"/>
      <c r="J221" s="328"/>
      <c r="K221" s="329"/>
      <c r="L221" s="363"/>
      <c r="M221" s="364"/>
      <c r="N221" s="366"/>
      <c r="O221" s="368"/>
    </row>
    <row r="222" spans="2:15" x14ac:dyDescent="0.3">
      <c r="B222" s="369" t="s">
        <v>235</v>
      </c>
      <c r="C222" s="370"/>
      <c r="D222" s="409"/>
      <c r="E222" s="371" t="s">
        <v>236</v>
      </c>
      <c r="F222" s="372"/>
      <c r="G222" s="373"/>
      <c r="H222" s="374" t="s">
        <v>112</v>
      </c>
      <c r="I222" s="375"/>
      <c r="J222" s="375"/>
      <c r="K222" s="376"/>
      <c r="L222" s="272" t="s">
        <v>237</v>
      </c>
      <c r="M222" s="272"/>
      <c r="N222" s="377" t="s">
        <v>238</v>
      </c>
      <c r="O222" s="378"/>
    </row>
    <row r="223" spans="2:15" ht="32.1" customHeight="1" x14ac:dyDescent="0.3">
      <c r="B223" s="274"/>
      <c r="C223" s="275"/>
      <c r="D223" s="276"/>
      <c r="E223" s="277"/>
      <c r="F223" s="278"/>
      <c r="G223" s="279"/>
      <c r="H223" s="379" t="s">
        <v>239</v>
      </c>
      <c r="I223" s="380"/>
      <c r="J223" s="379" t="s">
        <v>103</v>
      </c>
      <c r="K223" s="380"/>
      <c r="L223" s="284" t="s">
        <v>115</v>
      </c>
      <c r="M223" s="284"/>
      <c r="N223" s="298" t="s">
        <v>105</v>
      </c>
      <c r="O223" s="389"/>
    </row>
    <row r="224" spans="2:15" x14ac:dyDescent="0.3">
      <c r="B224" s="342" t="s">
        <v>180</v>
      </c>
      <c r="C224" s="343"/>
      <c r="D224" s="344"/>
      <c r="E224" s="348" t="s">
        <v>181</v>
      </c>
      <c r="F224" s="343"/>
      <c r="G224" s="344"/>
      <c r="H224" s="174" t="s">
        <v>70</v>
      </c>
      <c r="I224" s="174" t="s">
        <v>71</v>
      </c>
      <c r="J224" s="174" t="s">
        <v>70</v>
      </c>
      <c r="K224" s="174" t="s">
        <v>71</v>
      </c>
      <c r="L224" s="350"/>
      <c r="M224" s="350"/>
      <c r="N224" s="174" t="s">
        <v>72</v>
      </c>
      <c r="O224" s="175" t="s">
        <v>108</v>
      </c>
    </row>
    <row r="225" spans="2:15" ht="49.5" customHeight="1" x14ac:dyDescent="0.3">
      <c r="B225" s="345"/>
      <c r="C225" s="346"/>
      <c r="D225" s="347"/>
      <c r="E225" s="349"/>
      <c r="F225" s="346"/>
      <c r="G225" s="347"/>
      <c r="H225" s="125">
        <f>'Budget %'!E53</f>
        <v>0</v>
      </c>
      <c r="I225" s="125">
        <f>'Expenditure %'!E53</f>
        <v>0</v>
      </c>
      <c r="J225" s="126">
        <f>'Budget %'!F53</f>
        <v>0</v>
      </c>
      <c r="K225" s="126">
        <f>'Expenditure %'!F53</f>
        <v>0</v>
      </c>
      <c r="L225" s="351" t="str">
        <f>G3</f>
        <v>April 1, 2023 - 
March 31, 2024</v>
      </c>
      <c r="M225" s="352"/>
      <c r="N225" s="131">
        <f>SUM(N216:N221)</f>
        <v>0</v>
      </c>
      <c r="O225" s="143">
        <f>SUM(O216:O221)</f>
        <v>0</v>
      </c>
    </row>
    <row r="226" spans="2:15" x14ac:dyDescent="0.3">
      <c r="B226" s="353" t="s">
        <v>109</v>
      </c>
      <c r="C226" s="354"/>
      <c r="D226" s="354"/>
      <c r="E226" s="355"/>
      <c r="F226" s="355"/>
      <c r="G226" s="355"/>
      <c r="H226" s="355"/>
      <c r="I226" s="355"/>
      <c r="J226" s="355"/>
      <c r="K226" s="355"/>
      <c r="L226" s="355"/>
      <c r="M226" s="356"/>
      <c r="N226" s="356"/>
      <c r="O226" s="357"/>
    </row>
    <row r="227" spans="2:15" ht="32.1" customHeight="1" thickBot="1" x14ac:dyDescent="0.35">
      <c r="B227" s="358" t="s">
        <v>182</v>
      </c>
      <c r="C227" s="359"/>
      <c r="D227" s="359"/>
      <c r="E227" s="360"/>
      <c r="F227" s="360"/>
      <c r="G227" s="360"/>
      <c r="H227" s="360"/>
      <c r="I227" s="360"/>
      <c r="J227" s="360"/>
      <c r="K227" s="360"/>
      <c r="L227" s="360"/>
      <c r="M227" s="361"/>
      <c r="N227" s="361"/>
      <c r="O227" s="362"/>
    </row>
    <row r="228" spans="2:15" ht="40.5" customHeight="1" thickBot="1" x14ac:dyDescent="0.35"/>
    <row r="229" spans="2:15" x14ac:dyDescent="0.3">
      <c r="B229" s="330" t="s">
        <v>256</v>
      </c>
      <c r="C229" s="331"/>
      <c r="D229" s="331"/>
      <c r="E229" s="331"/>
      <c r="F229" s="331"/>
      <c r="G229" s="331"/>
      <c r="H229" s="331"/>
      <c r="I229" s="331"/>
      <c r="J229" s="331"/>
      <c r="K229" s="331"/>
      <c r="L229" s="331"/>
      <c r="M229" s="331"/>
      <c r="N229" s="178" t="s">
        <v>98</v>
      </c>
      <c r="O229" s="177" t="s">
        <v>99</v>
      </c>
    </row>
    <row r="230" spans="2:15" x14ac:dyDescent="0.3">
      <c r="B230" s="307" t="s">
        <v>183</v>
      </c>
      <c r="C230" s="308"/>
      <c r="D230" s="308"/>
      <c r="E230" s="398" t="s">
        <v>231</v>
      </c>
      <c r="F230" s="334"/>
      <c r="G230" s="334"/>
      <c r="H230" s="334"/>
      <c r="I230" s="399"/>
      <c r="J230" s="324"/>
      <c r="K230" s="325"/>
      <c r="L230" s="309" t="s">
        <v>232</v>
      </c>
      <c r="M230" s="310"/>
      <c r="N230" s="313">
        <f>'BUDGET TOTAL (year beginning)'!B26</f>
        <v>0</v>
      </c>
      <c r="O230" s="315">
        <f>'EXPENDITURES (total year end)'!B23</f>
        <v>0</v>
      </c>
    </row>
    <row r="231" spans="2:15" x14ac:dyDescent="0.3">
      <c r="B231" s="335"/>
      <c r="C231" s="336"/>
      <c r="D231" s="336"/>
      <c r="E231" s="400"/>
      <c r="F231" s="336"/>
      <c r="G231" s="336"/>
      <c r="H231" s="336"/>
      <c r="I231" s="401"/>
      <c r="J231" s="326"/>
      <c r="K231" s="327"/>
      <c r="L231" s="311"/>
      <c r="M231" s="312"/>
      <c r="N231" s="314"/>
      <c r="O231" s="316"/>
    </row>
    <row r="232" spans="2:15" ht="14.45" customHeight="1" x14ac:dyDescent="0.3">
      <c r="B232" s="317" t="s">
        <v>184</v>
      </c>
      <c r="C232" s="318"/>
      <c r="D232" s="318"/>
      <c r="E232" s="318"/>
      <c r="F232" s="318"/>
      <c r="G232" s="318"/>
      <c r="H232" s="318"/>
      <c r="I232" s="319"/>
      <c r="J232" s="326"/>
      <c r="K232" s="327"/>
      <c r="L232" s="311" t="s">
        <v>229</v>
      </c>
      <c r="M232" s="312"/>
      <c r="N232" s="313">
        <f>'BUDGET TOTAL (year beginning)'!C26</f>
        <v>0</v>
      </c>
      <c r="O232" s="315">
        <f>'EXPENDITURES (total year end)'!C23</f>
        <v>0</v>
      </c>
    </row>
    <row r="233" spans="2:15" x14ac:dyDescent="0.3">
      <c r="B233" s="288"/>
      <c r="C233" s="289"/>
      <c r="D233" s="289"/>
      <c r="E233" s="289"/>
      <c r="F233" s="289"/>
      <c r="G233" s="289"/>
      <c r="H233" s="289"/>
      <c r="I233" s="320"/>
      <c r="J233" s="326"/>
      <c r="K233" s="327"/>
      <c r="L233" s="311"/>
      <c r="M233" s="312"/>
      <c r="N233" s="314"/>
      <c r="O233" s="316"/>
    </row>
    <row r="234" spans="2:15" x14ac:dyDescent="0.3">
      <c r="B234" s="288"/>
      <c r="C234" s="289"/>
      <c r="D234" s="289"/>
      <c r="E234" s="289"/>
      <c r="F234" s="289"/>
      <c r="G234" s="289"/>
      <c r="H234" s="289"/>
      <c r="I234" s="320"/>
      <c r="J234" s="326"/>
      <c r="K234" s="327"/>
      <c r="L234" s="311" t="s">
        <v>230</v>
      </c>
      <c r="M234" s="312"/>
      <c r="N234" s="365">
        <f>'BUDGET TOTAL (year beginning)'!D26</f>
        <v>0</v>
      </c>
      <c r="O234" s="367">
        <f>'EXPENDITURES (total year end)'!D23</f>
        <v>0</v>
      </c>
    </row>
    <row r="235" spans="2:15" x14ac:dyDescent="0.3">
      <c r="B235" s="321"/>
      <c r="C235" s="322"/>
      <c r="D235" s="322"/>
      <c r="E235" s="322"/>
      <c r="F235" s="322"/>
      <c r="G235" s="322"/>
      <c r="H235" s="322"/>
      <c r="I235" s="323"/>
      <c r="J235" s="328"/>
      <c r="K235" s="329"/>
      <c r="L235" s="363"/>
      <c r="M235" s="364"/>
      <c r="N235" s="366"/>
      <c r="O235" s="368"/>
    </row>
    <row r="236" spans="2:15" x14ac:dyDescent="0.3">
      <c r="B236" s="410" t="s">
        <v>235</v>
      </c>
      <c r="C236" s="411"/>
      <c r="D236" s="411"/>
      <c r="E236" s="412" t="s">
        <v>236</v>
      </c>
      <c r="F236" s="413"/>
      <c r="G236" s="414"/>
      <c r="H236" s="374" t="s">
        <v>112</v>
      </c>
      <c r="I236" s="375"/>
      <c r="J236" s="375"/>
      <c r="K236" s="376"/>
      <c r="L236" s="377" t="s">
        <v>237</v>
      </c>
      <c r="M236" s="377"/>
      <c r="N236" s="272" t="s">
        <v>238</v>
      </c>
      <c r="O236" s="273"/>
    </row>
    <row r="237" spans="2:15" ht="32.1" customHeight="1" x14ac:dyDescent="0.3">
      <c r="B237" s="415"/>
      <c r="C237" s="416"/>
      <c r="D237" s="417"/>
      <c r="E237" s="418"/>
      <c r="F237" s="419"/>
      <c r="G237" s="420"/>
      <c r="H237" s="379" t="s">
        <v>239</v>
      </c>
      <c r="I237" s="380"/>
      <c r="J237" s="379" t="s">
        <v>103</v>
      </c>
      <c r="K237" s="380"/>
      <c r="L237" s="298" t="s">
        <v>115</v>
      </c>
      <c r="M237" s="298"/>
      <c r="N237" s="284" t="s">
        <v>105</v>
      </c>
      <c r="O237" s="285"/>
    </row>
    <row r="238" spans="2:15" x14ac:dyDescent="0.3">
      <c r="B238" s="342" t="s">
        <v>185</v>
      </c>
      <c r="C238" s="343"/>
      <c r="D238" s="344"/>
      <c r="E238" s="348" t="s">
        <v>186</v>
      </c>
      <c r="F238" s="343"/>
      <c r="G238" s="344"/>
      <c r="H238" s="174" t="s">
        <v>70</v>
      </c>
      <c r="I238" s="174" t="s">
        <v>71</v>
      </c>
      <c r="J238" s="174" t="s">
        <v>70</v>
      </c>
      <c r="K238" s="174" t="s">
        <v>71</v>
      </c>
      <c r="L238" s="350"/>
      <c r="M238" s="350"/>
      <c r="N238" s="174" t="s">
        <v>72</v>
      </c>
      <c r="O238" s="175" t="s">
        <v>108</v>
      </c>
    </row>
    <row r="239" spans="2:15" ht="52.5" customHeight="1" x14ac:dyDescent="0.3">
      <c r="B239" s="345"/>
      <c r="C239" s="346"/>
      <c r="D239" s="347"/>
      <c r="E239" s="349"/>
      <c r="F239" s="346"/>
      <c r="G239" s="347"/>
      <c r="H239" s="125">
        <f>'Budget %'!E54</f>
        <v>0</v>
      </c>
      <c r="I239" s="125">
        <f>'Expenditure %'!E54</f>
        <v>0</v>
      </c>
      <c r="J239" s="126">
        <f>'Budget %'!F54</f>
        <v>0</v>
      </c>
      <c r="K239" s="126">
        <f>'Expenditure %'!F54</f>
        <v>0</v>
      </c>
      <c r="L239" s="351" t="str">
        <f>G3</f>
        <v>April 1, 2023 - 
March 31, 2024</v>
      </c>
      <c r="M239" s="352"/>
      <c r="N239" s="131">
        <f>SUM(N230:N235)</f>
        <v>0</v>
      </c>
      <c r="O239" s="143">
        <f>SUM(O230:O235)</f>
        <v>0</v>
      </c>
    </row>
    <row r="240" spans="2:15" x14ac:dyDescent="0.3">
      <c r="B240" s="353" t="s">
        <v>109</v>
      </c>
      <c r="C240" s="354"/>
      <c r="D240" s="354"/>
      <c r="E240" s="355"/>
      <c r="F240" s="355"/>
      <c r="G240" s="355"/>
      <c r="H240" s="355"/>
      <c r="I240" s="355"/>
      <c r="J240" s="355"/>
      <c r="K240" s="355"/>
      <c r="L240" s="355"/>
      <c r="M240" s="356"/>
      <c r="N240" s="356"/>
      <c r="O240" s="357"/>
    </row>
    <row r="241" spans="2:15" ht="31.5" customHeight="1" thickBot="1" x14ac:dyDescent="0.35">
      <c r="B241" s="358" t="s">
        <v>187</v>
      </c>
      <c r="C241" s="359"/>
      <c r="D241" s="359"/>
      <c r="E241" s="360"/>
      <c r="F241" s="360"/>
      <c r="G241" s="360"/>
      <c r="H241" s="360"/>
      <c r="I241" s="360"/>
      <c r="J241" s="360"/>
      <c r="K241" s="360"/>
      <c r="L241" s="360"/>
      <c r="M241" s="361"/>
      <c r="N241" s="361"/>
      <c r="O241" s="362"/>
    </row>
    <row r="242" spans="2:15" ht="40.5" customHeight="1" thickBot="1" x14ac:dyDescent="0.35"/>
    <row r="243" spans="2:15" x14ac:dyDescent="0.3">
      <c r="B243" s="330" t="s">
        <v>255</v>
      </c>
      <c r="C243" s="331"/>
      <c r="D243" s="331"/>
      <c r="E243" s="331"/>
      <c r="F243" s="331"/>
      <c r="G243" s="331"/>
      <c r="H243" s="331"/>
      <c r="I243" s="331"/>
      <c r="J243" s="331"/>
      <c r="K243" s="331"/>
      <c r="L243" s="331"/>
      <c r="M243" s="331"/>
      <c r="N243" s="178" t="s">
        <v>98</v>
      </c>
      <c r="O243" s="177" t="s">
        <v>99</v>
      </c>
    </row>
    <row r="244" spans="2:15" x14ac:dyDescent="0.3">
      <c r="B244" s="307" t="s">
        <v>188</v>
      </c>
      <c r="C244" s="308"/>
      <c r="D244" s="308"/>
      <c r="E244" s="398" t="s">
        <v>231</v>
      </c>
      <c r="F244" s="334"/>
      <c r="G244" s="334"/>
      <c r="H244" s="334"/>
      <c r="I244" s="399"/>
      <c r="J244" s="324"/>
      <c r="K244" s="325"/>
      <c r="L244" s="309" t="s">
        <v>232</v>
      </c>
      <c r="M244" s="310"/>
      <c r="N244" s="313">
        <f>'BUDGET TOTAL (year beginning)'!B27</f>
        <v>0</v>
      </c>
      <c r="O244" s="315">
        <f>'EXPENDITURES (total year end)'!B24</f>
        <v>0</v>
      </c>
    </row>
    <row r="245" spans="2:15" x14ac:dyDescent="0.3">
      <c r="B245" s="335"/>
      <c r="C245" s="336"/>
      <c r="D245" s="336"/>
      <c r="E245" s="400"/>
      <c r="F245" s="336"/>
      <c r="G245" s="336"/>
      <c r="H245" s="336"/>
      <c r="I245" s="401"/>
      <c r="J245" s="326"/>
      <c r="K245" s="327"/>
      <c r="L245" s="311"/>
      <c r="M245" s="312"/>
      <c r="N245" s="314"/>
      <c r="O245" s="316"/>
    </row>
    <row r="246" spans="2:15" ht="14.45" customHeight="1" x14ac:dyDescent="0.3">
      <c r="B246" s="317" t="s">
        <v>189</v>
      </c>
      <c r="C246" s="318"/>
      <c r="D246" s="318"/>
      <c r="E246" s="318"/>
      <c r="F246" s="318"/>
      <c r="G246" s="318"/>
      <c r="H246" s="318"/>
      <c r="I246" s="319"/>
      <c r="J246" s="326"/>
      <c r="K246" s="327"/>
      <c r="L246" s="311" t="s">
        <v>229</v>
      </c>
      <c r="M246" s="312"/>
      <c r="N246" s="313">
        <f>'BUDGET TOTAL (year beginning)'!C27</f>
        <v>0</v>
      </c>
      <c r="O246" s="315">
        <f>'EXPENDITURES (total year end)'!C24</f>
        <v>0</v>
      </c>
    </row>
    <row r="247" spans="2:15" x14ac:dyDescent="0.3">
      <c r="B247" s="288"/>
      <c r="C247" s="289"/>
      <c r="D247" s="289"/>
      <c r="E247" s="289"/>
      <c r="F247" s="289"/>
      <c r="G247" s="289"/>
      <c r="H247" s="289"/>
      <c r="I247" s="320"/>
      <c r="J247" s="326"/>
      <c r="K247" s="327"/>
      <c r="L247" s="311"/>
      <c r="M247" s="312"/>
      <c r="N247" s="314"/>
      <c r="O247" s="316"/>
    </row>
    <row r="248" spans="2:15" x14ac:dyDescent="0.3">
      <c r="B248" s="288"/>
      <c r="C248" s="289"/>
      <c r="D248" s="289"/>
      <c r="E248" s="289"/>
      <c r="F248" s="289"/>
      <c r="G248" s="289"/>
      <c r="H248" s="289"/>
      <c r="I248" s="320"/>
      <c r="J248" s="326"/>
      <c r="K248" s="327"/>
      <c r="L248" s="311" t="s">
        <v>230</v>
      </c>
      <c r="M248" s="312"/>
      <c r="N248" s="365">
        <f>'BUDGET TOTAL (year beginning)'!D27</f>
        <v>0</v>
      </c>
      <c r="O248" s="367">
        <f>'EXPENDITURES (total year end)'!D24</f>
        <v>0</v>
      </c>
    </row>
    <row r="249" spans="2:15" x14ac:dyDescent="0.3">
      <c r="B249" s="321"/>
      <c r="C249" s="322"/>
      <c r="D249" s="322"/>
      <c r="E249" s="322"/>
      <c r="F249" s="322"/>
      <c r="G249" s="322"/>
      <c r="H249" s="322"/>
      <c r="I249" s="323"/>
      <c r="J249" s="328"/>
      <c r="K249" s="329"/>
      <c r="L249" s="363"/>
      <c r="M249" s="364"/>
      <c r="N249" s="366"/>
      <c r="O249" s="368"/>
    </row>
    <row r="250" spans="2:15" x14ac:dyDescent="0.3">
      <c r="B250" s="369" t="s">
        <v>235</v>
      </c>
      <c r="C250" s="370"/>
      <c r="D250" s="409"/>
      <c r="E250" s="371" t="s">
        <v>236</v>
      </c>
      <c r="F250" s="372"/>
      <c r="G250" s="373"/>
      <c r="H250" s="374" t="s">
        <v>112</v>
      </c>
      <c r="I250" s="375"/>
      <c r="J250" s="375"/>
      <c r="K250" s="376"/>
      <c r="L250" s="377" t="s">
        <v>237</v>
      </c>
      <c r="M250" s="377"/>
      <c r="N250" s="272" t="s">
        <v>238</v>
      </c>
      <c r="O250" s="273"/>
    </row>
    <row r="251" spans="2:15" ht="32.1" customHeight="1" x14ac:dyDescent="0.3">
      <c r="B251" s="274"/>
      <c r="C251" s="275"/>
      <c r="D251" s="276"/>
      <c r="E251" s="277"/>
      <c r="F251" s="278"/>
      <c r="G251" s="279"/>
      <c r="H251" s="379" t="s">
        <v>239</v>
      </c>
      <c r="I251" s="380"/>
      <c r="J251" s="379" t="s">
        <v>103</v>
      </c>
      <c r="K251" s="380"/>
      <c r="L251" s="298" t="s">
        <v>104</v>
      </c>
      <c r="M251" s="298"/>
      <c r="N251" s="284" t="s">
        <v>105</v>
      </c>
      <c r="O251" s="285"/>
    </row>
    <row r="252" spans="2:15" x14ac:dyDescent="0.3">
      <c r="B252" s="342" t="s">
        <v>190</v>
      </c>
      <c r="C252" s="343"/>
      <c r="D252" s="344"/>
      <c r="E252" s="348" t="s">
        <v>191</v>
      </c>
      <c r="F252" s="343"/>
      <c r="G252" s="344"/>
      <c r="H252" s="174" t="s">
        <v>70</v>
      </c>
      <c r="I252" s="174" t="s">
        <v>71</v>
      </c>
      <c r="J252" s="174" t="s">
        <v>70</v>
      </c>
      <c r="K252" s="174" t="s">
        <v>71</v>
      </c>
      <c r="L252" s="350"/>
      <c r="M252" s="350"/>
      <c r="N252" s="174" t="s">
        <v>72</v>
      </c>
      <c r="O252" s="175" t="s">
        <v>108</v>
      </c>
    </row>
    <row r="253" spans="2:15" ht="50.45" customHeight="1" x14ac:dyDescent="0.3">
      <c r="B253" s="345"/>
      <c r="C253" s="346"/>
      <c r="D253" s="347"/>
      <c r="E253" s="349"/>
      <c r="F253" s="346"/>
      <c r="G253" s="347"/>
      <c r="H253" s="125">
        <f>'Budget %'!E55</f>
        <v>0</v>
      </c>
      <c r="I253" s="125">
        <f>'Expenditure %'!E55</f>
        <v>0</v>
      </c>
      <c r="J253" s="126">
        <f>'Budget %'!F55</f>
        <v>0</v>
      </c>
      <c r="K253" s="126">
        <f>'Expenditure %'!F55</f>
        <v>0</v>
      </c>
      <c r="L253" s="351" t="str">
        <f>G3</f>
        <v>April 1, 2023 - 
March 31, 2024</v>
      </c>
      <c r="M253" s="352"/>
      <c r="N253" s="131">
        <f>SUM(N244:N249)</f>
        <v>0</v>
      </c>
      <c r="O253" s="143">
        <f>SUM(O244:O249)</f>
        <v>0</v>
      </c>
    </row>
    <row r="254" spans="2:15" x14ac:dyDescent="0.3">
      <c r="B254" s="353" t="s">
        <v>109</v>
      </c>
      <c r="C254" s="354"/>
      <c r="D254" s="354"/>
      <c r="E254" s="355"/>
      <c r="F254" s="355"/>
      <c r="G254" s="355"/>
      <c r="H254" s="355"/>
      <c r="I254" s="355"/>
      <c r="J254" s="355"/>
      <c r="K254" s="355"/>
      <c r="L254" s="355"/>
      <c r="M254" s="356"/>
      <c r="N254" s="356"/>
      <c r="O254" s="357"/>
    </row>
    <row r="255" spans="2:15" ht="31.5" customHeight="1" thickBot="1" x14ac:dyDescent="0.35">
      <c r="B255" s="358" t="s">
        <v>192</v>
      </c>
      <c r="C255" s="359"/>
      <c r="D255" s="359"/>
      <c r="E255" s="360"/>
      <c r="F255" s="360"/>
      <c r="G255" s="360"/>
      <c r="H255" s="360"/>
      <c r="I255" s="360"/>
      <c r="J255" s="360"/>
      <c r="K255" s="360"/>
      <c r="L255" s="360"/>
      <c r="M255" s="361"/>
      <c r="N255" s="361"/>
      <c r="O255" s="362"/>
    </row>
    <row r="256" spans="2:15" ht="40.5" customHeight="1" thickBot="1" x14ac:dyDescent="0.35"/>
    <row r="257" spans="2:15" x14ac:dyDescent="0.3">
      <c r="B257" s="330" t="s">
        <v>254</v>
      </c>
      <c r="C257" s="331"/>
      <c r="D257" s="331"/>
      <c r="E257" s="331"/>
      <c r="F257" s="331"/>
      <c r="G257" s="331"/>
      <c r="H257" s="331"/>
      <c r="I257" s="331"/>
      <c r="J257" s="331"/>
      <c r="K257" s="331"/>
      <c r="L257" s="331"/>
      <c r="M257" s="331"/>
      <c r="N257" s="178" t="s">
        <v>98</v>
      </c>
      <c r="O257" s="177" t="s">
        <v>99</v>
      </c>
    </row>
    <row r="258" spans="2:15" x14ac:dyDescent="0.3">
      <c r="B258" s="307" t="s">
        <v>193</v>
      </c>
      <c r="C258" s="308"/>
      <c r="D258" s="308"/>
      <c r="E258" s="398" t="s">
        <v>231</v>
      </c>
      <c r="F258" s="334"/>
      <c r="G258" s="334"/>
      <c r="H258" s="334"/>
      <c r="I258" s="399"/>
      <c r="J258" s="324"/>
      <c r="K258" s="325"/>
      <c r="L258" s="309" t="s">
        <v>232</v>
      </c>
      <c r="M258" s="310"/>
      <c r="N258" s="313">
        <f>'BUDGET TOTAL (year beginning)'!B28</f>
        <v>0</v>
      </c>
      <c r="O258" s="315">
        <f>'EXPENDITURES (total year end)'!B25</f>
        <v>0</v>
      </c>
    </row>
    <row r="259" spans="2:15" x14ac:dyDescent="0.3">
      <c r="B259" s="335"/>
      <c r="C259" s="336"/>
      <c r="D259" s="336"/>
      <c r="E259" s="400"/>
      <c r="F259" s="336"/>
      <c r="G259" s="336"/>
      <c r="H259" s="336"/>
      <c r="I259" s="401"/>
      <c r="J259" s="326"/>
      <c r="K259" s="327"/>
      <c r="L259" s="311"/>
      <c r="M259" s="312"/>
      <c r="N259" s="314"/>
      <c r="O259" s="316"/>
    </row>
    <row r="260" spans="2:15" ht="14.45" customHeight="1" x14ac:dyDescent="0.3">
      <c r="B260" s="317" t="s">
        <v>194</v>
      </c>
      <c r="C260" s="318"/>
      <c r="D260" s="318"/>
      <c r="E260" s="318"/>
      <c r="F260" s="318"/>
      <c r="G260" s="318"/>
      <c r="H260" s="318"/>
      <c r="I260" s="319"/>
      <c r="J260" s="326"/>
      <c r="K260" s="327"/>
      <c r="L260" s="311" t="s">
        <v>229</v>
      </c>
      <c r="M260" s="312"/>
      <c r="N260" s="313">
        <f>'BUDGET TOTAL (year beginning)'!C28</f>
        <v>0</v>
      </c>
      <c r="O260" s="315">
        <f>'EXPENDITURES (total year end)'!C25</f>
        <v>0</v>
      </c>
    </row>
    <row r="261" spans="2:15" x14ac:dyDescent="0.3">
      <c r="B261" s="288"/>
      <c r="C261" s="289"/>
      <c r="D261" s="289"/>
      <c r="E261" s="289"/>
      <c r="F261" s="289"/>
      <c r="G261" s="289"/>
      <c r="H261" s="289"/>
      <c r="I261" s="320"/>
      <c r="J261" s="326"/>
      <c r="K261" s="327"/>
      <c r="L261" s="311"/>
      <c r="M261" s="312"/>
      <c r="N261" s="314"/>
      <c r="O261" s="316"/>
    </row>
    <row r="262" spans="2:15" x14ac:dyDescent="0.3">
      <c r="B262" s="288"/>
      <c r="C262" s="289"/>
      <c r="D262" s="289"/>
      <c r="E262" s="289"/>
      <c r="F262" s="289"/>
      <c r="G262" s="289"/>
      <c r="H262" s="289"/>
      <c r="I262" s="320"/>
      <c r="J262" s="326"/>
      <c r="K262" s="327"/>
      <c r="L262" s="311" t="s">
        <v>230</v>
      </c>
      <c r="M262" s="312"/>
      <c r="N262" s="365">
        <f>'BUDGET TOTAL (year beginning)'!D28</f>
        <v>0</v>
      </c>
      <c r="O262" s="367">
        <f>'EXPENDITURES (total year end)'!D25</f>
        <v>0</v>
      </c>
    </row>
    <row r="263" spans="2:15" x14ac:dyDescent="0.3">
      <c r="B263" s="321"/>
      <c r="C263" s="322"/>
      <c r="D263" s="322"/>
      <c r="E263" s="322"/>
      <c r="F263" s="322"/>
      <c r="G263" s="322"/>
      <c r="H263" s="322"/>
      <c r="I263" s="323"/>
      <c r="J263" s="328"/>
      <c r="K263" s="329"/>
      <c r="L263" s="363"/>
      <c r="M263" s="364"/>
      <c r="N263" s="366"/>
      <c r="O263" s="368"/>
    </row>
    <row r="264" spans="2:15" x14ac:dyDescent="0.3">
      <c r="B264" s="410" t="s">
        <v>235</v>
      </c>
      <c r="C264" s="411"/>
      <c r="D264" s="411"/>
      <c r="E264" s="371" t="s">
        <v>236</v>
      </c>
      <c r="F264" s="372"/>
      <c r="G264" s="373"/>
      <c r="H264" s="374" t="s">
        <v>112</v>
      </c>
      <c r="I264" s="375"/>
      <c r="J264" s="375"/>
      <c r="K264" s="376"/>
      <c r="L264" s="377" t="s">
        <v>237</v>
      </c>
      <c r="M264" s="377"/>
      <c r="N264" s="377" t="s">
        <v>238</v>
      </c>
      <c r="O264" s="378"/>
    </row>
    <row r="265" spans="2:15" ht="32.1" customHeight="1" x14ac:dyDescent="0.3">
      <c r="B265" s="415"/>
      <c r="C265" s="416"/>
      <c r="D265" s="417"/>
      <c r="E265" s="277"/>
      <c r="F265" s="278"/>
      <c r="G265" s="279"/>
      <c r="H265" s="379" t="s">
        <v>239</v>
      </c>
      <c r="I265" s="380"/>
      <c r="J265" s="379" t="s">
        <v>103</v>
      </c>
      <c r="K265" s="380"/>
      <c r="L265" s="298" t="s">
        <v>115</v>
      </c>
      <c r="M265" s="298"/>
      <c r="N265" s="298" t="s">
        <v>105</v>
      </c>
      <c r="O265" s="389"/>
    </row>
    <row r="266" spans="2:15" x14ac:dyDescent="0.3">
      <c r="B266" s="342" t="s">
        <v>195</v>
      </c>
      <c r="C266" s="343"/>
      <c r="D266" s="344"/>
      <c r="E266" s="348" t="s">
        <v>196</v>
      </c>
      <c r="F266" s="343"/>
      <c r="G266" s="344"/>
      <c r="H266" s="174" t="s">
        <v>70</v>
      </c>
      <c r="I266" s="174" t="s">
        <v>71</v>
      </c>
      <c r="J266" s="174" t="s">
        <v>70</v>
      </c>
      <c r="K266" s="174" t="s">
        <v>71</v>
      </c>
      <c r="L266" s="350"/>
      <c r="M266" s="350"/>
      <c r="N266" s="174" t="s">
        <v>72</v>
      </c>
      <c r="O266" s="175" t="s">
        <v>108</v>
      </c>
    </row>
    <row r="267" spans="2:15" ht="80.45" customHeight="1" x14ac:dyDescent="0.3">
      <c r="B267" s="345"/>
      <c r="C267" s="346"/>
      <c r="D267" s="347"/>
      <c r="E267" s="349"/>
      <c r="F267" s="346"/>
      <c r="G267" s="347"/>
      <c r="H267" s="125">
        <f>'Budget %'!E55</f>
        <v>0</v>
      </c>
      <c r="I267" s="125">
        <f>'Expenditure %'!E56</f>
        <v>0</v>
      </c>
      <c r="J267" s="126">
        <f>'Budget %'!F56</f>
        <v>0</v>
      </c>
      <c r="K267" s="126">
        <f>'Expenditure %'!F56</f>
        <v>0</v>
      </c>
      <c r="L267" s="351" t="str">
        <f>G3</f>
        <v>April 1, 2023 - 
March 31, 2024</v>
      </c>
      <c r="M267" s="352"/>
      <c r="N267" s="131">
        <f>SUM(N258:N263)</f>
        <v>0</v>
      </c>
      <c r="O267" s="143">
        <f>SUM(O258:O263)</f>
        <v>0</v>
      </c>
    </row>
    <row r="268" spans="2:15" x14ac:dyDescent="0.3">
      <c r="B268" s="353" t="s">
        <v>109</v>
      </c>
      <c r="C268" s="354"/>
      <c r="D268" s="354"/>
      <c r="E268" s="355"/>
      <c r="F268" s="355"/>
      <c r="G268" s="355"/>
      <c r="H268" s="355"/>
      <c r="I268" s="355"/>
      <c r="J268" s="355"/>
      <c r="K268" s="355"/>
      <c r="L268" s="355"/>
      <c r="M268" s="356"/>
      <c r="N268" s="356"/>
      <c r="O268" s="357"/>
    </row>
    <row r="269" spans="2:15" ht="35.450000000000003" customHeight="1" thickBot="1" x14ac:dyDescent="0.35">
      <c r="B269" s="358" t="s">
        <v>197</v>
      </c>
      <c r="C269" s="359"/>
      <c r="D269" s="359"/>
      <c r="E269" s="360"/>
      <c r="F269" s="360"/>
      <c r="G269" s="360"/>
      <c r="H269" s="360"/>
      <c r="I269" s="360"/>
      <c r="J269" s="360"/>
      <c r="K269" s="360"/>
      <c r="L269" s="360"/>
      <c r="M269" s="361"/>
      <c r="N269" s="361"/>
      <c r="O269" s="362"/>
    </row>
    <row r="270" spans="2:15" ht="40.5" customHeight="1" thickBot="1" x14ac:dyDescent="0.35"/>
    <row r="271" spans="2:15" x14ac:dyDescent="0.3">
      <c r="B271" s="330" t="s">
        <v>253</v>
      </c>
      <c r="C271" s="331"/>
      <c r="D271" s="331"/>
      <c r="E271" s="331"/>
      <c r="F271" s="331"/>
      <c r="G271" s="331"/>
      <c r="H271" s="331"/>
      <c r="I271" s="331"/>
      <c r="J271" s="271"/>
      <c r="K271" s="271"/>
      <c r="L271" s="331"/>
      <c r="M271" s="331"/>
      <c r="N271" s="178" t="s">
        <v>98</v>
      </c>
      <c r="O271" s="177" t="s">
        <v>99</v>
      </c>
    </row>
    <row r="272" spans="2:15" x14ac:dyDescent="0.3">
      <c r="B272" s="307" t="s">
        <v>198</v>
      </c>
      <c r="C272" s="308"/>
      <c r="D272" s="308"/>
      <c r="E272" s="398" t="s">
        <v>231</v>
      </c>
      <c r="F272" s="334"/>
      <c r="G272" s="334"/>
      <c r="H272" s="334"/>
      <c r="I272" s="399"/>
      <c r="J272" s="324"/>
      <c r="K272" s="325"/>
      <c r="L272" s="309" t="s">
        <v>232</v>
      </c>
      <c r="M272" s="310"/>
      <c r="N272" s="313">
        <f>'BUDGET TOTAL (year beginning)'!B29</f>
        <v>0</v>
      </c>
      <c r="O272" s="315">
        <f>'EXPENDITURES (total year end)'!B26</f>
        <v>0</v>
      </c>
    </row>
    <row r="273" spans="2:15" x14ac:dyDescent="0.3">
      <c r="B273" s="335"/>
      <c r="C273" s="336"/>
      <c r="D273" s="336"/>
      <c r="E273" s="400"/>
      <c r="F273" s="336"/>
      <c r="G273" s="336"/>
      <c r="H273" s="336"/>
      <c r="I273" s="401"/>
      <c r="J273" s="326"/>
      <c r="K273" s="327"/>
      <c r="L273" s="311"/>
      <c r="M273" s="312"/>
      <c r="N273" s="314"/>
      <c r="O273" s="316"/>
    </row>
    <row r="274" spans="2:15" ht="14.45" customHeight="1" x14ac:dyDescent="0.3">
      <c r="B274" s="317" t="s">
        <v>199</v>
      </c>
      <c r="C274" s="318"/>
      <c r="D274" s="318"/>
      <c r="E274" s="318"/>
      <c r="F274" s="318"/>
      <c r="G274" s="318"/>
      <c r="H274" s="318"/>
      <c r="I274" s="318"/>
      <c r="J274" s="326"/>
      <c r="K274" s="327"/>
      <c r="L274" s="311" t="s">
        <v>229</v>
      </c>
      <c r="M274" s="312"/>
      <c r="N274" s="313">
        <f>'BUDGET TOTAL (year beginning)'!C29</f>
        <v>0</v>
      </c>
      <c r="O274" s="315">
        <f>'EXPENDITURES (total year end)'!C26</f>
        <v>0</v>
      </c>
    </row>
    <row r="275" spans="2:15" x14ac:dyDescent="0.3">
      <c r="B275" s="288"/>
      <c r="C275" s="289"/>
      <c r="D275" s="289"/>
      <c r="E275" s="289"/>
      <c r="F275" s="289"/>
      <c r="G275" s="289"/>
      <c r="H275" s="289"/>
      <c r="I275" s="289"/>
      <c r="J275" s="326"/>
      <c r="K275" s="327"/>
      <c r="L275" s="311"/>
      <c r="M275" s="312"/>
      <c r="N275" s="314"/>
      <c r="O275" s="316"/>
    </row>
    <row r="276" spans="2:15" x14ac:dyDescent="0.3">
      <c r="B276" s="288"/>
      <c r="C276" s="289"/>
      <c r="D276" s="289"/>
      <c r="E276" s="289"/>
      <c r="F276" s="289"/>
      <c r="G276" s="289"/>
      <c r="H276" s="289"/>
      <c r="I276" s="289"/>
      <c r="J276" s="326"/>
      <c r="K276" s="327"/>
      <c r="L276" s="311" t="s">
        <v>230</v>
      </c>
      <c r="M276" s="312"/>
      <c r="N276" s="313">
        <f>'BUDGET TOTAL (year beginning)'!D29</f>
        <v>0</v>
      </c>
      <c r="O276" s="315">
        <f>'EXPENDITURES (total year end)'!D26</f>
        <v>0</v>
      </c>
    </row>
    <row r="277" spans="2:15" x14ac:dyDescent="0.3">
      <c r="B277" s="321"/>
      <c r="C277" s="322"/>
      <c r="D277" s="322"/>
      <c r="E277" s="322"/>
      <c r="F277" s="322"/>
      <c r="G277" s="322"/>
      <c r="H277" s="322"/>
      <c r="I277" s="322"/>
      <c r="J277" s="328"/>
      <c r="K277" s="329"/>
      <c r="L277" s="363"/>
      <c r="M277" s="364"/>
      <c r="N277" s="314"/>
      <c r="O277" s="316"/>
    </row>
    <row r="278" spans="2:15" x14ac:dyDescent="0.3">
      <c r="B278" s="369" t="s">
        <v>235</v>
      </c>
      <c r="C278" s="370"/>
      <c r="D278" s="409"/>
      <c r="E278" s="412" t="s">
        <v>236</v>
      </c>
      <c r="F278" s="413"/>
      <c r="G278" s="414"/>
      <c r="H278" s="374" t="s">
        <v>112</v>
      </c>
      <c r="I278" s="375"/>
      <c r="J278" s="397"/>
      <c r="K278" s="421"/>
      <c r="L278" s="377" t="s">
        <v>237</v>
      </c>
      <c r="M278" s="377"/>
      <c r="N278" s="272" t="s">
        <v>238</v>
      </c>
      <c r="O278" s="273"/>
    </row>
    <row r="279" spans="2:15" ht="32.1" customHeight="1" x14ac:dyDescent="0.3">
      <c r="B279" s="274"/>
      <c r="C279" s="275"/>
      <c r="D279" s="276"/>
      <c r="E279" s="418"/>
      <c r="F279" s="419"/>
      <c r="G279" s="420"/>
      <c r="H279" s="379" t="s">
        <v>239</v>
      </c>
      <c r="I279" s="380"/>
      <c r="J279" s="379" t="s">
        <v>103</v>
      </c>
      <c r="K279" s="380"/>
      <c r="L279" s="298" t="s">
        <v>115</v>
      </c>
      <c r="M279" s="298"/>
      <c r="N279" s="284" t="s">
        <v>105</v>
      </c>
      <c r="O279" s="285"/>
    </row>
    <row r="280" spans="2:15" x14ac:dyDescent="0.3">
      <c r="B280" s="342" t="s">
        <v>200</v>
      </c>
      <c r="C280" s="343"/>
      <c r="D280" s="344"/>
      <c r="E280" s="348" t="s">
        <v>201</v>
      </c>
      <c r="F280" s="343"/>
      <c r="G280" s="344"/>
      <c r="H280" s="174" t="s">
        <v>70</v>
      </c>
      <c r="I280" s="174" t="s">
        <v>71</v>
      </c>
      <c r="J280" s="174" t="s">
        <v>70</v>
      </c>
      <c r="K280" s="174" t="s">
        <v>71</v>
      </c>
      <c r="L280" s="350"/>
      <c r="M280" s="350"/>
      <c r="N280" s="174" t="s">
        <v>72</v>
      </c>
      <c r="O280" s="175" t="s">
        <v>108</v>
      </c>
    </row>
    <row r="281" spans="2:15" ht="120.6" customHeight="1" x14ac:dyDescent="0.3">
      <c r="B281" s="345"/>
      <c r="C281" s="346"/>
      <c r="D281" s="347"/>
      <c r="E281" s="349"/>
      <c r="F281" s="346"/>
      <c r="G281" s="347"/>
      <c r="H281" s="125">
        <f>'Budget %'!E57</f>
        <v>0</v>
      </c>
      <c r="I281" s="125">
        <f>'Expenditure %'!E57</f>
        <v>0</v>
      </c>
      <c r="J281" s="126">
        <f>'Budget %'!F57</f>
        <v>0</v>
      </c>
      <c r="K281" s="126">
        <f>'Expenditure %'!F57</f>
        <v>0</v>
      </c>
      <c r="L281" s="351" t="str">
        <f>G3</f>
        <v>April 1, 2023 - 
March 31, 2024</v>
      </c>
      <c r="M281" s="352"/>
      <c r="N281" s="131">
        <f>SUM(N272:N277)</f>
        <v>0</v>
      </c>
      <c r="O281" s="143">
        <f>SUM(O272:O277)</f>
        <v>0</v>
      </c>
    </row>
    <row r="282" spans="2:15" x14ac:dyDescent="0.3">
      <c r="B282" s="353" t="s">
        <v>109</v>
      </c>
      <c r="C282" s="354"/>
      <c r="D282" s="354"/>
      <c r="E282" s="355"/>
      <c r="F282" s="355"/>
      <c r="G282" s="355"/>
      <c r="H282" s="355"/>
      <c r="I282" s="355"/>
      <c r="J282" s="355"/>
      <c r="K282" s="355"/>
      <c r="L282" s="355"/>
      <c r="M282" s="356"/>
      <c r="N282" s="356"/>
      <c r="O282" s="357"/>
    </row>
    <row r="283" spans="2:15" ht="32.1" customHeight="1" thickBot="1" x14ac:dyDescent="0.35">
      <c r="B283" s="358" t="s">
        <v>202</v>
      </c>
      <c r="C283" s="359"/>
      <c r="D283" s="359"/>
      <c r="E283" s="360"/>
      <c r="F283" s="360"/>
      <c r="G283" s="360"/>
      <c r="H283" s="360"/>
      <c r="I283" s="360"/>
      <c r="J283" s="360"/>
      <c r="K283" s="360"/>
      <c r="L283" s="360"/>
      <c r="M283" s="361"/>
      <c r="N283" s="361"/>
      <c r="O283" s="362"/>
    </row>
    <row r="284" spans="2:15" ht="40.5" customHeight="1" thickBot="1" x14ac:dyDescent="0.35"/>
    <row r="285" spans="2:15" x14ac:dyDescent="0.3">
      <c r="B285" s="330" t="s">
        <v>252</v>
      </c>
      <c r="C285" s="331"/>
      <c r="D285" s="331"/>
      <c r="E285" s="331"/>
      <c r="F285" s="331"/>
      <c r="G285" s="331"/>
      <c r="H285" s="331"/>
      <c r="I285" s="331"/>
      <c r="J285" s="331"/>
      <c r="K285" s="331"/>
      <c r="L285" s="331"/>
      <c r="M285" s="331"/>
      <c r="N285" s="178" t="s">
        <v>98</v>
      </c>
      <c r="O285" s="177" t="s">
        <v>99</v>
      </c>
    </row>
    <row r="286" spans="2:15" x14ac:dyDescent="0.3">
      <c r="B286" s="307" t="s">
        <v>203</v>
      </c>
      <c r="C286" s="308"/>
      <c r="D286" s="308"/>
      <c r="E286" s="398" t="s">
        <v>231</v>
      </c>
      <c r="F286" s="334"/>
      <c r="G286" s="334"/>
      <c r="H286" s="334"/>
      <c r="I286" s="399"/>
      <c r="J286" s="324"/>
      <c r="K286" s="325"/>
      <c r="L286" s="309" t="s">
        <v>232</v>
      </c>
      <c r="M286" s="310"/>
      <c r="N286" s="313">
        <f>'BUDGET TOTAL (year beginning)'!B30</f>
        <v>0</v>
      </c>
      <c r="O286" s="315">
        <f>'EXPENDITURES (total year end)'!B27</f>
        <v>0</v>
      </c>
    </row>
    <row r="287" spans="2:15" x14ac:dyDescent="0.3">
      <c r="B287" s="335"/>
      <c r="C287" s="336"/>
      <c r="D287" s="336"/>
      <c r="E287" s="400"/>
      <c r="F287" s="336"/>
      <c r="G287" s="336"/>
      <c r="H287" s="336"/>
      <c r="I287" s="401"/>
      <c r="J287" s="326"/>
      <c r="K287" s="327"/>
      <c r="L287" s="311"/>
      <c r="M287" s="312"/>
      <c r="N287" s="314"/>
      <c r="O287" s="316"/>
    </row>
    <row r="288" spans="2:15" ht="14.45" customHeight="1" x14ac:dyDescent="0.3">
      <c r="B288" s="317" t="s">
        <v>204</v>
      </c>
      <c r="C288" s="318"/>
      <c r="D288" s="318"/>
      <c r="E288" s="318"/>
      <c r="F288" s="318"/>
      <c r="G288" s="318"/>
      <c r="H288" s="318"/>
      <c r="I288" s="319"/>
      <c r="J288" s="326"/>
      <c r="K288" s="327"/>
      <c r="L288" s="311" t="s">
        <v>229</v>
      </c>
      <c r="M288" s="312"/>
      <c r="N288" s="313">
        <f>'BUDGET TOTAL (year beginning)'!C30</f>
        <v>0</v>
      </c>
      <c r="O288" s="315">
        <f>'EXPENDITURES (total year end)'!C27</f>
        <v>0</v>
      </c>
    </row>
    <row r="289" spans="2:15" x14ac:dyDescent="0.3">
      <c r="B289" s="288"/>
      <c r="C289" s="289"/>
      <c r="D289" s="289"/>
      <c r="E289" s="289"/>
      <c r="F289" s="289"/>
      <c r="G289" s="289"/>
      <c r="H289" s="289"/>
      <c r="I289" s="320"/>
      <c r="J289" s="326"/>
      <c r="K289" s="327"/>
      <c r="L289" s="311"/>
      <c r="M289" s="312"/>
      <c r="N289" s="314"/>
      <c r="O289" s="316"/>
    </row>
    <row r="290" spans="2:15" x14ac:dyDescent="0.3">
      <c r="B290" s="288"/>
      <c r="C290" s="289"/>
      <c r="D290" s="289"/>
      <c r="E290" s="289"/>
      <c r="F290" s="289"/>
      <c r="G290" s="289"/>
      <c r="H290" s="289"/>
      <c r="I290" s="320"/>
      <c r="J290" s="326"/>
      <c r="K290" s="327"/>
      <c r="L290" s="311" t="s">
        <v>230</v>
      </c>
      <c r="M290" s="312"/>
      <c r="N290" s="365">
        <f>'BUDGET TOTAL (year beginning)'!D30</f>
        <v>0</v>
      </c>
      <c r="O290" s="367">
        <f>'EXPENDITURES (total year end)'!D27</f>
        <v>0</v>
      </c>
    </row>
    <row r="291" spans="2:15" x14ac:dyDescent="0.3">
      <c r="B291" s="321"/>
      <c r="C291" s="322"/>
      <c r="D291" s="322"/>
      <c r="E291" s="322"/>
      <c r="F291" s="322"/>
      <c r="G291" s="322"/>
      <c r="H291" s="322"/>
      <c r="I291" s="323"/>
      <c r="J291" s="328"/>
      <c r="K291" s="329"/>
      <c r="L291" s="363"/>
      <c r="M291" s="364"/>
      <c r="N291" s="366"/>
      <c r="O291" s="368"/>
    </row>
    <row r="292" spans="2:15" x14ac:dyDescent="0.3">
      <c r="B292" s="369" t="s">
        <v>235</v>
      </c>
      <c r="C292" s="370"/>
      <c r="D292" s="409"/>
      <c r="E292" s="371" t="s">
        <v>236</v>
      </c>
      <c r="F292" s="372"/>
      <c r="G292" s="373"/>
      <c r="H292" s="374" t="s">
        <v>112</v>
      </c>
      <c r="I292" s="375"/>
      <c r="J292" s="375"/>
      <c r="K292" s="376"/>
      <c r="L292" s="377" t="s">
        <v>237</v>
      </c>
      <c r="M292" s="377"/>
      <c r="N292" s="272" t="s">
        <v>238</v>
      </c>
      <c r="O292" s="273"/>
    </row>
    <row r="293" spans="2:15" ht="32.1" customHeight="1" x14ac:dyDescent="0.3">
      <c r="B293" s="274"/>
      <c r="C293" s="275"/>
      <c r="D293" s="276"/>
      <c r="E293" s="277"/>
      <c r="F293" s="278"/>
      <c r="G293" s="279"/>
      <c r="H293" s="379" t="s">
        <v>239</v>
      </c>
      <c r="I293" s="380"/>
      <c r="J293" s="379" t="s">
        <v>103</v>
      </c>
      <c r="K293" s="380"/>
      <c r="L293" s="298" t="s">
        <v>104</v>
      </c>
      <c r="M293" s="298"/>
      <c r="N293" s="284" t="s">
        <v>105</v>
      </c>
      <c r="O293" s="285"/>
    </row>
    <row r="294" spans="2:15" x14ac:dyDescent="0.3">
      <c r="B294" s="342" t="s">
        <v>205</v>
      </c>
      <c r="C294" s="343"/>
      <c r="D294" s="344"/>
      <c r="E294" s="348" t="s">
        <v>206</v>
      </c>
      <c r="F294" s="343"/>
      <c r="G294" s="344"/>
      <c r="H294" s="174" t="s">
        <v>70</v>
      </c>
      <c r="I294" s="174" t="s">
        <v>71</v>
      </c>
      <c r="J294" s="174" t="s">
        <v>70</v>
      </c>
      <c r="K294" s="174" t="s">
        <v>71</v>
      </c>
      <c r="L294" s="350"/>
      <c r="M294" s="350"/>
      <c r="N294" s="174" t="s">
        <v>72</v>
      </c>
      <c r="O294" s="175" t="s">
        <v>108</v>
      </c>
    </row>
    <row r="295" spans="2:15" ht="84" customHeight="1" x14ac:dyDescent="0.3">
      <c r="B295" s="345"/>
      <c r="C295" s="346"/>
      <c r="D295" s="347"/>
      <c r="E295" s="349"/>
      <c r="F295" s="346"/>
      <c r="G295" s="347"/>
      <c r="H295" s="125">
        <f>'Budget %'!E58</f>
        <v>0</v>
      </c>
      <c r="I295" s="125">
        <f>'Expenditure %'!E58</f>
        <v>0</v>
      </c>
      <c r="J295" s="126">
        <f>'Budget %'!F58</f>
        <v>0</v>
      </c>
      <c r="K295" s="126">
        <f>'Expenditure %'!F58</f>
        <v>0</v>
      </c>
      <c r="L295" s="351" t="str">
        <f>G3</f>
        <v>April 1, 2023 - 
March 31, 2024</v>
      </c>
      <c r="M295" s="352"/>
      <c r="N295" s="131">
        <f>SUM(N286:N291)</f>
        <v>0</v>
      </c>
      <c r="O295" s="143">
        <f>SUM(O286:O291)</f>
        <v>0</v>
      </c>
    </row>
    <row r="296" spans="2:15" x14ac:dyDescent="0.3">
      <c r="B296" s="353" t="s">
        <v>109</v>
      </c>
      <c r="C296" s="354"/>
      <c r="D296" s="354"/>
      <c r="E296" s="355"/>
      <c r="F296" s="355"/>
      <c r="G296" s="355"/>
      <c r="H296" s="355"/>
      <c r="I296" s="355"/>
      <c r="J296" s="355"/>
      <c r="K296" s="355"/>
      <c r="L296" s="355"/>
      <c r="M296" s="356"/>
      <c r="N296" s="356"/>
      <c r="O296" s="357"/>
    </row>
    <row r="297" spans="2:15" ht="33" customHeight="1" thickBot="1" x14ac:dyDescent="0.35">
      <c r="B297" s="358" t="s">
        <v>207</v>
      </c>
      <c r="C297" s="359"/>
      <c r="D297" s="359"/>
      <c r="E297" s="360"/>
      <c r="F297" s="360"/>
      <c r="G297" s="360"/>
      <c r="H297" s="360"/>
      <c r="I297" s="360"/>
      <c r="J297" s="360"/>
      <c r="K297" s="360"/>
      <c r="L297" s="360"/>
      <c r="M297" s="361"/>
      <c r="N297" s="361"/>
      <c r="O297" s="362"/>
    </row>
    <row r="298" spans="2:15" ht="40.5" customHeight="1" thickBot="1" x14ac:dyDescent="0.35"/>
    <row r="299" spans="2:15" x14ac:dyDescent="0.3">
      <c r="B299" s="330" t="s">
        <v>251</v>
      </c>
      <c r="C299" s="331"/>
      <c r="D299" s="331"/>
      <c r="E299" s="331"/>
      <c r="F299" s="331"/>
      <c r="G299" s="331"/>
      <c r="H299" s="331"/>
      <c r="I299" s="331"/>
      <c r="J299" s="331"/>
      <c r="K299" s="331"/>
      <c r="L299" s="331"/>
      <c r="M299" s="331"/>
      <c r="N299" s="178" t="s">
        <v>98</v>
      </c>
      <c r="O299" s="177" t="s">
        <v>99</v>
      </c>
    </row>
    <row r="300" spans="2:15" x14ac:dyDescent="0.3">
      <c r="B300" s="307" t="s">
        <v>208</v>
      </c>
      <c r="C300" s="308"/>
      <c r="D300" s="308"/>
      <c r="E300" s="398" t="s">
        <v>231</v>
      </c>
      <c r="F300" s="334"/>
      <c r="G300" s="334"/>
      <c r="H300" s="334"/>
      <c r="I300" s="399"/>
      <c r="J300" s="324"/>
      <c r="K300" s="325"/>
      <c r="L300" s="309" t="s">
        <v>232</v>
      </c>
      <c r="M300" s="310"/>
      <c r="N300" s="313">
        <f>'BUDGET TOTAL (year beginning)'!B31</f>
        <v>0</v>
      </c>
      <c r="O300" s="315">
        <f>'EXPENDITURES (total year end)'!B28</f>
        <v>0</v>
      </c>
    </row>
    <row r="301" spans="2:15" x14ac:dyDescent="0.3">
      <c r="B301" s="335"/>
      <c r="C301" s="336"/>
      <c r="D301" s="336"/>
      <c r="E301" s="400"/>
      <c r="F301" s="336"/>
      <c r="G301" s="336"/>
      <c r="H301" s="336"/>
      <c r="I301" s="401"/>
      <c r="J301" s="326"/>
      <c r="K301" s="327"/>
      <c r="L301" s="311"/>
      <c r="M301" s="312"/>
      <c r="N301" s="314"/>
      <c r="O301" s="316"/>
    </row>
    <row r="302" spans="2:15" ht="14.45" customHeight="1" x14ac:dyDescent="0.3">
      <c r="B302" s="317" t="s">
        <v>209</v>
      </c>
      <c r="C302" s="318"/>
      <c r="D302" s="318"/>
      <c r="E302" s="318"/>
      <c r="F302" s="318"/>
      <c r="G302" s="318"/>
      <c r="H302" s="318"/>
      <c r="I302" s="319"/>
      <c r="J302" s="326"/>
      <c r="K302" s="327"/>
      <c r="L302" s="311" t="s">
        <v>229</v>
      </c>
      <c r="M302" s="312"/>
      <c r="N302" s="313">
        <f>'BUDGET TOTAL (year beginning)'!C31</f>
        <v>0</v>
      </c>
      <c r="O302" s="315">
        <f>'EXPENDITURES (total year end)'!C28</f>
        <v>0</v>
      </c>
    </row>
    <row r="303" spans="2:15" x14ac:dyDescent="0.3">
      <c r="B303" s="288"/>
      <c r="C303" s="289"/>
      <c r="D303" s="289"/>
      <c r="E303" s="289"/>
      <c r="F303" s="289"/>
      <c r="G303" s="289"/>
      <c r="H303" s="289"/>
      <c r="I303" s="320"/>
      <c r="J303" s="326"/>
      <c r="K303" s="327"/>
      <c r="L303" s="311"/>
      <c r="M303" s="312"/>
      <c r="N303" s="314"/>
      <c r="O303" s="316"/>
    </row>
    <row r="304" spans="2:15" x14ac:dyDescent="0.3">
      <c r="B304" s="288"/>
      <c r="C304" s="289"/>
      <c r="D304" s="289"/>
      <c r="E304" s="289"/>
      <c r="F304" s="289"/>
      <c r="G304" s="289"/>
      <c r="H304" s="289"/>
      <c r="I304" s="320"/>
      <c r="J304" s="326"/>
      <c r="K304" s="327"/>
      <c r="L304" s="311" t="s">
        <v>230</v>
      </c>
      <c r="M304" s="312"/>
      <c r="N304" s="365">
        <f>'BUDGET TOTAL (year beginning)'!D31</f>
        <v>0</v>
      </c>
      <c r="O304" s="367">
        <f>'EXPENDITURES (total year end)'!D28</f>
        <v>0</v>
      </c>
    </row>
    <row r="305" spans="2:15" x14ac:dyDescent="0.3">
      <c r="B305" s="321"/>
      <c r="C305" s="322"/>
      <c r="D305" s="322"/>
      <c r="E305" s="322"/>
      <c r="F305" s="322"/>
      <c r="G305" s="322"/>
      <c r="H305" s="322"/>
      <c r="I305" s="323"/>
      <c r="J305" s="328"/>
      <c r="K305" s="329"/>
      <c r="L305" s="363"/>
      <c r="M305" s="364"/>
      <c r="N305" s="366"/>
      <c r="O305" s="368"/>
    </row>
    <row r="306" spans="2:15" x14ac:dyDescent="0.3">
      <c r="B306" s="410" t="s">
        <v>235</v>
      </c>
      <c r="C306" s="411"/>
      <c r="D306" s="411"/>
      <c r="E306" s="371" t="s">
        <v>236</v>
      </c>
      <c r="F306" s="372"/>
      <c r="G306" s="373"/>
      <c r="H306" s="374" t="s">
        <v>112</v>
      </c>
      <c r="I306" s="375"/>
      <c r="J306" s="375"/>
      <c r="K306" s="376"/>
      <c r="L306" s="272" t="s">
        <v>237</v>
      </c>
      <c r="M306" s="272"/>
      <c r="N306" s="377" t="s">
        <v>238</v>
      </c>
      <c r="O306" s="378"/>
    </row>
    <row r="307" spans="2:15" x14ac:dyDescent="0.3">
      <c r="B307" s="415"/>
      <c r="C307" s="416"/>
      <c r="D307" s="417"/>
      <c r="E307" s="277"/>
      <c r="F307" s="278"/>
      <c r="G307" s="279"/>
      <c r="H307" s="379" t="s">
        <v>250</v>
      </c>
      <c r="I307" s="380"/>
      <c r="J307" s="379" t="s">
        <v>210</v>
      </c>
      <c r="K307" s="380"/>
      <c r="L307" s="284" t="s">
        <v>211</v>
      </c>
      <c r="M307" s="284"/>
      <c r="N307" s="298" t="s">
        <v>212</v>
      </c>
      <c r="O307" s="389"/>
    </row>
    <row r="308" spans="2:15" x14ac:dyDescent="0.3">
      <c r="B308" s="342" t="s">
        <v>213</v>
      </c>
      <c r="C308" s="343"/>
      <c r="D308" s="344"/>
      <c r="E308" s="348" t="s">
        <v>214</v>
      </c>
      <c r="F308" s="343"/>
      <c r="G308" s="344"/>
      <c r="H308" s="174" t="s">
        <v>70</v>
      </c>
      <c r="I308" s="174" t="s">
        <v>71</v>
      </c>
      <c r="J308" s="174" t="s">
        <v>70</v>
      </c>
      <c r="K308" s="174" t="s">
        <v>71</v>
      </c>
      <c r="L308" s="350"/>
      <c r="M308" s="350"/>
      <c r="N308" s="174" t="s">
        <v>72</v>
      </c>
      <c r="O308" s="175" t="s">
        <v>108</v>
      </c>
    </row>
    <row r="309" spans="2:15" ht="79.5" customHeight="1" x14ac:dyDescent="0.3">
      <c r="B309" s="345"/>
      <c r="C309" s="346"/>
      <c r="D309" s="347"/>
      <c r="E309" s="349"/>
      <c r="F309" s="346"/>
      <c r="G309" s="347"/>
      <c r="H309" s="125">
        <f>'Budget %'!E59</f>
        <v>0</v>
      </c>
      <c r="I309" s="125">
        <f>'Expenditure %'!E59</f>
        <v>0</v>
      </c>
      <c r="J309" s="126">
        <f>'Budget %'!F59</f>
        <v>0</v>
      </c>
      <c r="K309" s="126">
        <f>'Expenditure %'!F59</f>
        <v>0</v>
      </c>
      <c r="L309" s="351" t="str">
        <f>G3</f>
        <v>April 1, 2023 - 
March 31, 2024</v>
      </c>
      <c r="M309" s="352"/>
      <c r="N309" s="131">
        <f>SUM(N300:N305)</f>
        <v>0</v>
      </c>
      <c r="O309" s="143">
        <f>SUM(O300:O305)</f>
        <v>0</v>
      </c>
    </row>
    <row r="310" spans="2:15" x14ac:dyDescent="0.3">
      <c r="B310" s="353" t="s">
        <v>109</v>
      </c>
      <c r="C310" s="354"/>
      <c r="D310" s="354"/>
      <c r="E310" s="355"/>
      <c r="F310" s="355"/>
      <c r="G310" s="355"/>
      <c r="H310" s="355"/>
      <c r="I310" s="355"/>
      <c r="J310" s="355"/>
      <c r="K310" s="355"/>
      <c r="L310" s="355"/>
      <c r="M310" s="356"/>
      <c r="N310" s="356"/>
      <c r="O310" s="357"/>
    </row>
    <row r="311" spans="2:15" ht="33" customHeight="1" thickBot="1" x14ac:dyDescent="0.35">
      <c r="B311" s="358" t="s">
        <v>215</v>
      </c>
      <c r="C311" s="359"/>
      <c r="D311" s="359"/>
      <c r="E311" s="360"/>
      <c r="F311" s="360"/>
      <c r="G311" s="360"/>
      <c r="H311" s="360"/>
      <c r="I311" s="360"/>
      <c r="J311" s="360"/>
      <c r="K311" s="360"/>
      <c r="L311" s="360"/>
      <c r="M311" s="361"/>
      <c r="N311" s="361"/>
      <c r="O311" s="362"/>
    </row>
    <row r="312" spans="2:15" ht="40.5" customHeight="1" thickBot="1" x14ac:dyDescent="0.35"/>
    <row r="313" spans="2:15" x14ac:dyDescent="0.3">
      <c r="B313" s="330" t="s">
        <v>249</v>
      </c>
      <c r="C313" s="331"/>
      <c r="D313" s="331"/>
      <c r="E313" s="331"/>
      <c r="F313" s="331"/>
      <c r="G313" s="331"/>
      <c r="H313" s="331"/>
      <c r="I313" s="331"/>
      <c r="J313" s="331"/>
      <c r="K313" s="331"/>
      <c r="L313" s="331"/>
      <c r="M313" s="331"/>
      <c r="N313" s="178" t="s">
        <v>98</v>
      </c>
      <c r="O313" s="177" t="s">
        <v>99</v>
      </c>
    </row>
    <row r="314" spans="2:15" x14ac:dyDescent="0.3">
      <c r="B314" s="307" t="s">
        <v>216</v>
      </c>
      <c r="C314" s="308"/>
      <c r="D314" s="308"/>
      <c r="E314" s="398" t="s">
        <v>231</v>
      </c>
      <c r="F314" s="334"/>
      <c r="G314" s="334"/>
      <c r="H314" s="334"/>
      <c r="I314" s="399"/>
      <c r="J314" s="324"/>
      <c r="K314" s="325"/>
      <c r="L314" s="309" t="s">
        <v>232</v>
      </c>
      <c r="M314" s="310"/>
      <c r="N314" s="313">
        <f>'BUDGET TOTAL (year beginning)'!B32</f>
        <v>0</v>
      </c>
      <c r="O314" s="315">
        <f>'EXPENDITURES (total year end)'!B29</f>
        <v>0</v>
      </c>
    </row>
    <row r="315" spans="2:15" x14ac:dyDescent="0.3">
      <c r="B315" s="335"/>
      <c r="C315" s="336"/>
      <c r="D315" s="336"/>
      <c r="E315" s="400"/>
      <c r="F315" s="336"/>
      <c r="G315" s="336"/>
      <c r="H315" s="336"/>
      <c r="I315" s="401"/>
      <c r="J315" s="326"/>
      <c r="K315" s="327"/>
      <c r="L315" s="311"/>
      <c r="M315" s="312"/>
      <c r="N315" s="314"/>
      <c r="O315" s="316"/>
    </row>
    <row r="316" spans="2:15" ht="14.45" customHeight="1" x14ac:dyDescent="0.3">
      <c r="B316" s="317" t="s">
        <v>217</v>
      </c>
      <c r="C316" s="318"/>
      <c r="D316" s="318"/>
      <c r="E316" s="318"/>
      <c r="F316" s="318"/>
      <c r="G316" s="318"/>
      <c r="H316" s="318"/>
      <c r="I316" s="319"/>
      <c r="J316" s="326"/>
      <c r="K316" s="327"/>
      <c r="L316" s="311" t="s">
        <v>229</v>
      </c>
      <c r="M316" s="312"/>
      <c r="N316" s="313">
        <f>'BUDGET TOTAL (year beginning)'!C32</f>
        <v>0</v>
      </c>
      <c r="O316" s="315">
        <f>'EXPENDITURES (total year end)'!C29</f>
        <v>0</v>
      </c>
    </row>
    <row r="317" spans="2:15" x14ac:dyDescent="0.3">
      <c r="B317" s="288"/>
      <c r="C317" s="289"/>
      <c r="D317" s="289"/>
      <c r="E317" s="289"/>
      <c r="F317" s="289"/>
      <c r="G317" s="289"/>
      <c r="H317" s="289"/>
      <c r="I317" s="320"/>
      <c r="J317" s="326"/>
      <c r="K317" s="327"/>
      <c r="L317" s="311"/>
      <c r="M317" s="312"/>
      <c r="N317" s="314"/>
      <c r="O317" s="316"/>
    </row>
    <row r="318" spans="2:15" x14ac:dyDescent="0.3">
      <c r="B318" s="288"/>
      <c r="C318" s="289"/>
      <c r="D318" s="289"/>
      <c r="E318" s="289"/>
      <c r="F318" s="289"/>
      <c r="G318" s="289"/>
      <c r="H318" s="289"/>
      <c r="I318" s="320"/>
      <c r="J318" s="326"/>
      <c r="K318" s="327"/>
      <c r="L318" s="311" t="s">
        <v>230</v>
      </c>
      <c r="M318" s="312"/>
      <c r="N318" s="365">
        <f>'BUDGET TOTAL (year beginning)'!D32</f>
        <v>0</v>
      </c>
      <c r="O318" s="367">
        <f>'EXPENDITURES (total year end)'!D29</f>
        <v>0</v>
      </c>
    </row>
    <row r="319" spans="2:15" x14ac:dyDescent="0.3">
      <c r="B319" s="321"/>
      <c r="C319" s="322"/>
      <c r="D319" s="322"/>
      <c r="E319" s="322"/>
      <c r="F319" s="322"/>
      <c r="G319" s="322"/>
      <c r="H319" s="322"/>
      <c r="I319" s="323"/>
      <c r="J319" s="328"/>
      <c r="K319" s="329"/>
      <c r="L319" s="363"/>
      <c r="M319" s="364"/>
      <c r="N319" s="366"/>
      <c r="O319" s="368"/>
    </row>
    <row r="320" spans="2:15" ht="15" customHeight="1" x14ac:dyDescent="0.3">
      <c r="B320" s="369" t="s">
        <v>235</v>
      </c>
      <c r="C320" s="370"/>
      <c r="D320" s="409"/>
      <c r="E320" s="371" t="s">
        <v>236</v>
      </c>
      <c r="F320" s="372"/>
      <c r="G320" s="373"/>
      <c r="H320" s="374" t="s">
        <v>112</v>
      </c>
      <c r="I320" s="375"/>
      <c r="J320" s="375"/>
      <c r="K320" s="376"/>
      <c r="L320" s="371" t="s">
        <v>237</v>
      </c>
      <c r="M320" s="373"/>
      <c r="N320" s="371" t="s">
        <v>238</v>
      </c>
      <c r="O320" s="422"/>
    </row>
    <row r="321" spans="2:15" ht="15" customHeight="1" x14ac:dyDescent="0.3">
      <c r="B321" s="415"/>
      <c r="C321" s="416"/>
      <c r="D321" s="417"/>
      <c r="E321" s="418"/>
      <c r="F321" s="419"/>
      <c r="G321" s="420"/>
      <c r="H321" s="379" t="s">
        <v>250</v>
      </c>
      <c r="I321" s="380"/>
      <c r="J321" s="379" t="s">
        <v>210</v>
      </c>
      <c r="K321" s="380"/>
      <c r="L321" s="423" t="s">
        <v>211</v>
      </c>
      <c r="M321" s="424"/>
      <c r="N321" s="423" t="s">
        <v>212</v>
      </c>
      <c r="O321" s="426"/>
    </row>
    <row r="322" spans="2:15" x14ac:dyDescent="0.3">
      <c r="B322" s="342" t="s">
        <v>218</v>
      </c>
      <c r="C322" s="343"/>
      <c r="D322" s="344"/>
      <c r="E322" s="348" t="s">
        <v>219</v>
      </c>
      <c r="F322" s="343"/>
      <c r="G322" s="344"/>
      <c r="H322" s="174" t="s">
        <v>70</v>
      </c>
      <c r="I322" s="174" t="s">
        <v>71</v>
      </c>
      <c r="J322" s="174" t="s">
        <v>70</v>
      </c>
      <c r="K322" s="174" t="s">
        <v>71</v>
      </c>
      <c r="L322" s="350"/>
      <c r="M322" s="350"/>
      <c r="N322" s="174" t="s">
        <v>72</v>
      </c>
      <c r="O322" s="175" t="s">
        <v>108</v>
      </c>
    </row>
    <row r="323" spans="2:15" ht="80.099999999999994" customHeight="1" x14ac:dyDescent="0.3">
      <c r="B323" s="345"/>
      <c r="C323" s="346"/>
      <c r="D323" s="347"/>
      <c r="E323" s="349"/>
      <c r="F323" s="346"/>
      <c r="G323" s="347"/>
      <c r="H323" s="125">
        <f>'Budget %'!E60</f>
        <v>0</v>
      </c>
      <c r="I323" s="125">
        <f>'Expenditure %'!E60</f>
        <v>0</v>
      </c>
      <c r="J323" s="126">
        <f>'Budget %'!F60</f>
        <v>0</v>
      </c>
      <c r="K323" s="126">
        <f>'Expenditure %'!F60</f>
        <v>0</v>
      </c>
      <c r="L323" s="351" t="str">
        <f>G3</f>
        <v>April 1, 2023 - 
March 31, 2024</v>
      </c>
      <c r="M323" s="352"/>
      <c r="N323" s="131">
        <f>SUM(N314:N319)</f>
        <v>0</v>
      </c>
      <c r="O323" s="143">
        <f>SUM(O314:O319)</f>
        <v>0</v>
      </c>
    </row>
    <row r="324" spans="2:15" x14ac:dyDescent="0.3">
      <c r="B324" s="353" t="s">
        <v>109</v>
      </c>
      <c r="C324" s="354"/>
      <c r="D324" s="354"/>
      <c r="E324" s="355"/>
      <c r="F324" s="355"/>
      <c r="G324" s="355"/>
      <c r="H324" s="355"/>
      <c r="I324" s="355"/>
      <c r="J324" s="355"/>
      <c r="K324" s="355"/>
      <c r="L324" s="355"/>
      <c r="M324" s="356"/>
      <c r="N324" s="356"/>
      <c r="O324" s="357"/>
    </row>
    <row r="325" spans="2:15" ht="30.6" customHeight="1" thickBot="1" x14ac:dyDescent="0.35">
      <c r="B325" s="358" t="s">
        <v>220</v>
      </c>
      <c r="C325" s="359"/>
      <c r="D325" s="359"/>
      <c r="E325" s="360"/>
      <c r="F325" s="360"/>
      <c r="G325" s="360"/>
      <c r="H325" s="360"/>
      <c r="I325" s="360"/>
      <c r="J325" s="360"/>
      <c r="K325" s="360"/>
      <c r="L325" s="360"/>
      <c r="M325" s="361"/>
      <c r="N325" s="361"/>
      <c r="O325" s="362"/>
    </row>
    <row r="326" spans="2:15" ht="40.5" customHeight="1" thickBot="1" x14ac:dyDescent="0.35"/>
    <row r="327" spans="2:15" x14ac:dyDescent="0.3">
      <c r="B327" s="330" t="s">
        <v>234</v>
      </c>
      <c r="C327" s="331"/>
      <c r="D327" s="331"/>
      <c r="E327" s="331"/>
      <c r="F327" s="331"/>
      <c r="G327" s="331"/>
      <c r="H327" s="331"/>
      <c r="I327" s="331"/>
      <c r="J327" s="331"/>
      <c r="K327" s="331"/>
      <c r="L327" s="331"/>
      <c r="M327" s="331"/>
      <c r="N327" s="178" t="s">
        <v>98</v>
      </c>
      <c r="O327" s="177" t="s">
        <v>99</v>
      </c>
    </row>
    <row r="328" spans="2:15" x14ac:dyDescent="0.3">
      <c r="B328" s="307" t="s">
        <v>221</v>
      </c>
      <c r="C328" s="308"/>
      <c r="D328" s="308"/>
      <c r="E328" s="398" t="s">
        <v>231</v>
      </c>
      <c r="F328" s="334"/>
      <c r="G328" s="334"/>
      <c r="H328" s="334"/>
      <c r="I328" s="399"/>
      <c r="J328" s="324"/>
      <c r="K328" s="325"/>
      <c r="L328" s="309" t="s">
        <v>232</v>
      </c>
      <c r="M328" s="310"/>
      <c r="N328" s="313">
        <f>'BUDGET TOTAL (year beginning)'!B33</f>
        <v>0</v>
      </c>
      <c r="O328" s="315">
        <f>'EXPENDITURES (total year end)'!B30</f>
        <v>0</v>
      </c>
    </row>
    <row r="329" spans="2:15" x14ac:dyDescent="0.3">
      <c r="B329" s="335"/>
      <c r="C329" s="336"/>
      <c r="D329" s="336"/>
      <c r="E329" s="400"/>
      <c r="F329" s="336"/>
      <c r="G329" s="336"/>
      <c r="H329" s="336"/>
      <c r="I329" s="401"/>
      <c r="J329" s="326"/>
      <c r="K329" s="327"/>
      <c r="L329" s="311"/>
      <c r="M329" s="312"/>
      <c r="N329" s="314"/>
      <c r="O329" s="316"/>
    </row>
    <row r="330" spans="2:15" ht="14.45" customHeight="1" x14ac:dyDescent="0.3">
      <c r="B330" s="317" t="s">
        <v>222</v>
      </c>
      <c r="C330" s="318"/>
      <c r="D330" s="318"/>
      <c r="E330" s="318"/>
      <c r="F330" s="318"/>
      <c r="G330" s="318"/>
      <c r="H330" s="318"/>
      <c r="I330" s="319"/>
      <c r="J330" s="326"/>
      <c r="K330" s="327"/>
      <c r="L330" s="311" t="s">
        <v>229</v>
      </c>
      <c r="M330" s="312"/>
      <c r="N330" s="313">
        <f>'BUDGET TOTAL (year beginning)'!C33</f>
        <v>0</v>
      </c>
      <c r="O330" s="315">
        <f>'EXPENDITURES (total year end)'!C30</f>
        <v>0</v>
      </c>
    </row>
    <row r="331" spans="2:15" x14ac:dyDescent="0.3">
      <c r="B331" s="288"/>
      <c r="C331" s="289"/>
      <c r="D331" s="289"/>
      <c r="E331" s="289"/>
      <c r="F331" s="289"/>
      <c r="G331" s="289"/>
      <c r="H331" s="289"/>
      <c r="I331" s="320"/>
      <c r="J331" s="326"/>
      <c r="K331" s="327"/>
      <c r="L331" s="311"/>
      <c r="M331" s="312"/>
      <c r="N331" s="314"/>
      <c r="O331" s="316"/>
    </row>
    <row r="332" spans="2:15" x14ac:dyDescent="0.3">
      <c r="B332" s="288"/>
      <c r="C332" s="289"/>
      <c r="D332" s="289"/>
      <c r="E332" s="289"/>
      <c r="F332" s="289"/>
      <c r="G332" s="289"/>
      <c r="H332" s="289"/>
      <c r="I332" s="320"/>
      <c r="J332" s="326"/>
      <c r="K332" s="327"/>
      <c r="L332" s="311" t="s">
        <v>230</v>
      </c>
      <c r="M332" s="312"/>
      <c r="N332" s="365">
        <f>'BUDGET TOTAL (year beginning)'!D33</f>
        <v>0</v>
      </c>
      <c r="O332" s="367">
        <f>'EXPENDITURES (total year end)'!D30</f>
        <v>0</v>
      </c>
    </row>
    <row r="333" spans="2:15" x14ac:dyDescent="0.3">
      <c r="B333" s="321"/>
      <c r="C333" s="322"/>
      <c r="D333" s="322"/>
      <c r="E333" s="322"/>
      <c r="F333" s="322"/>
      <c r="G333" s="322"/>
      <c r="H333" s="322"/>
      <c r="I333" s="323"/>
      <c r="J333" s="328"/>
      <c r="K333" s="329"/>
      <c r="L333" s="363"/>
      <c r="M333" s="364"/>
      <c r="N333" s="366"/>
      <c r="O333" s="368"/>
    </row>
    <row r="334" spans="2:15" ht="15" customHeight="1" x14ac:dyDescent="0.3">
      <c r="B334" s="369" t="s">
        <v>235</v>
      </c>
      <c r="C334" s="370"/>
      <c r="D334" s="409"/>
      <c r="E334" s="371" t="s">
        <v>236</v>
      </c>
      <c r="F334" s="372"/>
      <c r="G334" s="373"/>
      <c r="H334" s="374" t="s">
        <v>112</v>
      </c>
      <c r="I334" s="375"/>
      <c r="J334" s="375"/>
      <c r="K334" s="376"/>
      <c r="L334" s="377" t="s">
        <v>237</v>
      </c>
      <c r="M334" s="377"/>
      <c r="N334" s="377" t="s">
        <v>238</v>
      </c>
      <c r="O334" s="378"/>
    </row>
    <row r="335" spans="2:15" ht="31.5" customHeight="1" x14ac:dyDescent="0.3">
      <c r="B335" s="415"/>
      <c r="C335" s="416"/>
      <c r="D335" s="417"/>
      <c r="E335" s="418"/>
      <c r="F335" s="419"/>
      <c r="G335" s="420"/>
      <c r="H335" s="379" t="s">
        <v>239</v>
      </c>
      <c r="I335" s="380"/>
      <c r="J335" s="379" t="s">
        <v>103</v>
      </c>
      <c r="K335" s="380"/>
      <c r="L335" s="298" t="s">
        <v>115</v>
      </c>
      <c r="M335" s="298"/>
      <c r="N335" s="298" t="s">
        <v>105</v>
      </c>
      <c r="O335" s="389"/>
    </row>
    <row r="336" spans="2:15" x14ac:dyDescent="0.3">
      <c r="B336" s="342" t="s">
        <v>223</v>
      </c>
      <c r="C336" s="343"/>
      <c r="D336" s="344"/>
      <c r="E336" s="348" t="s">
        <v>224</v>
      </c>
      <c r="F336" s="343"/>
      <c r="G336" s="344"/>
      <c r="H336" s="174" t="s">
        <v>70</v>
      </c>
      <c r="I336" s="174" t="s">
        <v>71</v>
      </c>
      <c r="J336" s="174" t="s">
        <v>70</v>
      </c>
      <c r="K336" s="174" t="s">
        <v>71</v>
      </c>
      <c r="L336" s="350"/>
      <c r="M336" s="350"/>
      <c r="N336" s="174" t="s">
        <v>72</v>
      </c>
      <c r="O336" s="175" t="s">
        <v>108</v>
      </c>
    </row>
    <row r="337" spans="2:15" ht="66.599999999999994" customHeight="1" x14ac:dyDescent="0.3">
      <c r="B337" s="345"/>
      <c r="C337" s="346"/>
      <c r="D337" s="347"/>
      <c r="E337" s="349"/>
      <c r="F337" s="346"/>
      <c r="G337" s="347"/>
      <c r="H337" s="125">
        <f>'Budget %'!E61</f>
        <v>0</v>
      </c>
      <c r="I337" s="125">
        <f>'Expenditure %'!E61</f>
        <v>0</v>
      </c>
      <c r="J337" s="126">
        <f>'Budget %'!F61</f>
        <v>0</v>
      </c>
      <c r="K337" s="126">
        <f>'Expenditure %'!F61</f>
        <v>0</v>
      </c>
      <c r="L337" s="351" t="str">
        <f>G3</f>
        <v>April 1, 2023 - 
March 31, 2024</v>
      </c>
      <c r="M337" s="352"/>
      <c r="N337" s="131">
        <f>SUM(N328:N333)</f>
        <v>0</v>
      </c>
      <c r="O337" s="143">
        <f>SUM(O328:O333)</f>
        <v>0</v>
      </c>
    </row>
    <row r="338" spans="2:15" x14ac:dyDescent="0.3">
      <c r="B338" s="353" t="s">
        <v>109</v>
      </c>
      <c r="C338" s="354"/>
      <c r="D338" s="354"/>
      <c r="E338" s="355"/>
      <c r="F338" s="355"/>
      <c r="G338" s="355"/>
      <c r="H338" s="355"/>
      <c r="I338" s="355"/>
      <c r="J338" s="355"/>
      <c r="K338" s="355"/>
      <c r="L338" s="355"/>
      <c r="M338" s="356"/>
      <c r="N338" s="356"/>
      <c r="O338" s="357"/>
    </row>
    <row r="339" spans="2:15" ht="32.1" customHeight="1" thickBot="1" x14ac:dyDescent="0.35">
      <c r="B339" s="358" t="s">
        <v>225</v>
      </c>
      <c r="C339" s="359"/>
      <c r="D339" s="359"/>
      <c r="E339" s="360"/>
      <c r="F339" s="360"/>
      <c r="G339" s="360"/>
      <c r="H339" s="360"/>
      <c r="I339" s="360"/>
      <c r="J339" s="360"/>
      <c r="K339" s="360"/>
      <c r="L339" s="360"/>
      <c r="M339" s="361"/>
      <c r="N339" s="361"/>
      <c r="O339" s="362"/>
    </row>
    <row r="341" spans="2:15" x14ac:dyDescent="0.3">
      <c r="B341" s="425" t="s">
        <v>226</v>
      </c>
      <c r="C341" s="425"/>
      <c r="D341" s="425"/>
      <c r="E341" s="425"/>
      <c r="F341" s="425"/>
      <c r="G341" s="425"/>
      <c r="H341" s="425"/>
      <c r="I341" s="425"/>
      <c r="J341" s="425"/>
      <c r="K341" s="425"/>
      <c r="L341" s="425"/>
      <c r="M341" s="425"/>
      <c r="N341" s="425"/>
      <c r="O341" s="425"/>
    </row>
    <row r="342" spans="2:15" ht="47.1" customHeight="1" x14ac:dyDescent="0.3">
      <c r="B342" s="425"/>
      <c r="C342" s="425"/>
      <c r="D342" s="425"/>
      <c r="E342" s="425"/>
      <c r="F342" s="425"/>
      <c r="G342" s="425"/>
      <c r="H342" s="425"/>
      <c r="I342" s="425"/>
      <c r="J342" s="425"/>
      <c r="K342" s="425"/>
      <c r="L342" s="425"/>
      <c r="M342" s="425"/>
      <c r="N342" s="425"/>
      <c r="O342" s="425"/>
    </row>
  </sheetData>
  <mergeCells count="751">
    <mergeCell ref="B72:O72"/>
    <mergeCell ref="B73:O73"/>
    <mergeCell ref="E68:G68"/>
    <mergeCell ref="H68:K68"/>
    <mergeCell ref="L68:M68"/>
    <mergeCell ref="N68:O68"/>
    <mergeCell ref="B69:D69"/>
    <mergeCell ref="E69:G69"/>
    <mergeCell ref="H69:I69"/>
    <mergeCell ref="J69:K69"/>
    <mergeCell ref="L69:M69"/>
    <mergeCell ref="N69:O69"/>
    <mergeCell ref="L62:M63"/>
    <mergeCell ref="N62:N63"/>
    <mergeCell ref="O62:O63"/>
    <mergeCell ref="B64:I67"/>
    <mergeCell ref="L64:M65"/>
    <mergeCell ref="B70:D71"/>
    <mergeCell ref="E70:G71"/>
    <mergeCell ref="L70:M70"/>
    <mergeCell ref="L71:M71"/>
    <mergeCell ref="N330:N331"/>
    <mergeCell ref="O330:O331"/>
    <mergeCell ref="L332:M333"/>
    <mergeCell ref="N332:N333"/>
    <mergeCell ref="O332:O333"/>
    <mergeCell ref="B2:D3"/>
    <mergeCell ref="E6:I7"/>
    <mergeCell ref="E34:I35"/>
    <mergeCell ref="E48:I49"/>
    <mergeCell ref="E76:I77"/>
    <mergeCell ref="N316:N317"/>
    <mergeCell ref="O316:O317"/>
    <mergeCell ref="L318:M319"/>
    <mergeCell ref="N318:N319"/>
    <mergeCell ref="O318:O319"/>
    <mergeCell ref="L328:M329"/>
    <mergeCell ref="N302:N303"/>
    <mergeCell ref="O302:O303"/>
    <mergeCell ref="L304:M305"/>
    <mergeCell ref="N304:N305"/>
    <mergeCell ref="O304:O305"/>
    <mergeCell ref="L314:M315"/>
    <mergeCell ref="N288:N289"/>
    <mergeCell ref="O288:O289"/>
    <mergeCell ref="O8:O9"/>
    <mergeCell ref="N10:N11"/>
    <mergeCell ref="O10:O11"/>
    <mergeCell ref="L10:M11"/>
    <mergeCell ref="L8:M9"/>
    <mergeCell ref="B339:O339"/>
    <mergeCell ref="B330:I333"/>
    <mergeCell ref="L330:M331"/>
    <mergeCell ref="J328:K333"/>
    <mergeCell ref="B325:O325"/>
    <mergeCell ref="B327:M327"/>
    <mergeCell ref="B328:D329"/>
    <mergeCell ref="N328:N329"/>
    <mergeCell ref="O328:O329"/>
    <mergeCell ref="E328:I329"/>
    <mergeCell ref="N321:O321"/>
    <mergeCell ref="B322:D323"/>
    <mergeCell ref="E322:G323"/>
    <mergeCell ref="L322:M322"/>
    <mergeCell ref="L323:M323"/>
    <mergeCell ref="B324:O324"/>
    <mergeCell ref="N36:N37"/>
    <mergeCell ref="O36:O37"/>
    <mergeCell ref="L38:M39"/>
    <mergeCell ref="B341:O342"/>
    <mergeCell ref="N335:O335"/>
    <mergeCell ref="B336:D337"/>
    <mergeCell ref="E336:G337"/>
    <mergeCell ref="L336:M336"/>
    <mergeCell ref="L337:M337"/>
    <mergeCell ref="B338:O338"/>
    <mergeCell ref="B334:D334"/>
    <mergeCell ref="E334:G334"/>
    <mergeCell ref="H334:K334"/>
    <mergeCell ref="L334:M334"/>
    <mergeCell ref="N334:O334"/>
    <mergeCell ref="B335:D335"/>
    <mergeCell ref="E335:G335"/>
    <mergeCell ref="H335:I335"/>
    <mergeCell ref="J335:K335"/>
    <mergeCell ref="L335:M335"/>
    <mergeCell ref="B320:D320"/>
    <mergeCell ref="E320:G320"/>
    <mergeCell ref="H320:K320"/>
    <mergeCell ref="L320:M320"/>
    <mergeCell ref="N320:O320"/>
    <mergeCell ref="B321:D321"/>
    <mergeCell ref="E321:G321"/>
    <mergeCell ref="H321:I321"/>
    <mergeCell ref="J321:K321"/>
    <mergeCell ref="L321:M321"/>
    <mergeCell ref="B316:I319"/>
    <mergeCell ref="L316:M317"/>
    <mergeCell ref="J314:K319"/>
    <mergeCell ref="B311:O311"/>
    <mergeCell ref="B313:M313"/>
    <mergeCell ref="B314:D315"/>
    <mergeCell ref="N314:N315"/>
    <mergeCell ref="O314:O315"/>
    <mergeCell ref="E314:I315"/>
    <mergeCell ref="N307:O307"/>
    <mergeCell ref="B308:D309"/>
    <mergeCell ref="E308:G309"/>
    <mergeCell ref="L308:M308"/>
    <mergeCell ref="L309:M309"/>
    <mergeCell ref="B310:O310"/>
    <mergeCell ref="B306:D306"/>
    <mergeCell ref="E306:G306"/>
    <mergeCell ref="H306:K306"/>
    <mergeCell ref="L306:M306"/>
    <mergeCell ref="N306:O306"/>
    <mergeCell ref="B307:D307"/>
    <mergeCell ref="E307:G307"/>
    <mergeCell ref="H307:I307"/>
    <mergeCell ref="J307:K307"/>
    <mergeCell ref="L307:M307"/>
    <mergeCell ref="B302:I305"/>
    <mergeCell ref="L302:M303"/>
    <mergeCell ref="J300:K305"/>
    <mergeCell ref="B297:O297"/>
    <mergeCell ref="B299:M299"/>
    <mergeCell ref="B300:D301"/>
    <mergeCell ref="N300:N301"/>
    <mergeCell ref="O300:O301"/>
    <mergeCell ref="E300:I301"/>
    <mergeCell ref="L300:M301"/>
    <mergeCell ref="B294:D295"/>
    <mergeCell ref="E294:G295"/>
    <mergeCell ref="L294:M294"/>
    <mergeCell ref="L295:M295"/>
    <mergeCell ref="B296:O296"/>
    <mergeCell ref="B292:D292"/>
    <mergeCell ref="E292:G292"/>
    <mergeCell ref="H292:K292"/>
    <mergeCell ref="L292:M292"/>
    <mergeCell ref="N292:O292"/>
    <mergeCell ref="B293:D293"/>
    <mergeCell ref="E293:G293"/>
    <mergeCell ref="H293:I293"/>
    <mergeCell ref="J293:K293"/>
    <mergeCell ref="L293:M293"/>
    <mergeCell ref="N293:O293"/>
    <mergeCell ref="B288:I291"/>
    <mergeCell ref="L288:M289"/>
    <mergeCell ref="J286:K291"/>
    <mergeCell ref="B283:O283"/>
    <mergeCell ref="B285:M285"/>
    <mergeCell ref="B286:D287"/>
    <mergeCell ref="N286:N287"/>
    <mergeCell ref="O286:O287"/>
    <mergeCell ref="E286:I287"/>
    <mergeCell ref="L290:M291"/>
    <mergeCell ref="N290:N291"/>
    <mergeCell ref="O290:O291"/>
    <mergeCell ref="L286:M287"/>
    <mergeCell ref="B280:D281"/>
    <mergeCell ref="E280:G281"/>
    <mergeCell ref="L280:M280"/>
    <mergeCell ref="L281:M281"/>
    <mergeCell ref="B282:O282"/>
    <mergeCell ref="B278:D278"/>
    <mergeCell ref="E278:G278"/>
    <mergeCell ref="H278:K278"/>
    <mergeCell ref="L278:M278"/>
    <mergeCell ref="N278:O278"/>
    <mergeCell ref="B279:D279"/>
    <mergeCell ref="E279:G279"/>
    <mergeCell ref="H279:I279"/>
    <mergeCell ref="J279:K279"/>
    <mergeCell ref="L279:M279"/>
    <mergeCell ref="N279:O279"/>
    <mergeCell ref="B274:I277"/>
    <mergeCell ref="L274:M275"/>
    <mergeCell ref="J272:K277"/>
    <mergeCell ref="B269:O269"/>
    <mergeCell ref="B271:M271"/>
    <mergeCell ref="B272:D273"/>
    <mergeCell ref="N272:N273"/>
    <mergeCell ref="O272:O273"/>
    <mergeCell ref="E272:I273"/>
    <mergeCell ref="L272:M273"/>
    <mergeCell ref="N274:N275"/>
    <mergeCell ref="O274:O275"/>
    <mergeCell ref="L276:M277"/>
    <mergeCell ref="N276:N277"/>
    <mergeCell ref="O276:O277"/>
    <mergeCell ref="B266:D267"/>
    <mergeCell ref="E266:G267"/>
    <mergeCell ref="L266:M266"/>
    <mergeCell ref="L267:M267"/>
    <mergeCell ref="B268:O268"/>
    <mergeCell ref="B264:D264"/>
    <mergeCell ref="E264:G264"/>
    <mergeCell ref="H264:K264"/>
    <mergeCell ref="L264:M264"/>
    <mergeCell ref="N264:O264"/>
    <mergeCell ref="B265:D265"/>
    <mergeCell ref="E265:G265"/>
    <mergeCell ref="H265:I265"/>
    <mergeCell ref="J265:K265"/>
    <mergeCell ref="L265:M265"/>
    <mergeCell ref="N265:O265"/>
    <mergeCell ref="B260:I263"/>
    <mergeCell ref="L260:M261"/>
    <mergeCell ref="J258:K263"/>
    <mergeCell ref="B255:O255"/>
    <mergeCell ref="B257:M257"/>
    <mergeCell ref="B258:D259"/>
    <mergeCell ref="N258:N259"/>
    <mergeCell ref="O258:O259"/>
    <mergeCell ref="E258:I259"/>
    <mergeCell ref="N260:N261"/>
    <mergeCell ref="O260:O261"/>
    <mergeCell ref="L262:M263"/>
    <mergeCell ref="N262:N263"/>
    <mergeCell ref="O262:O263"/>
    <mergeCell ref="L258:M259"/>
    <mergeCell ref="B252:D253"/>
    <mergeCell ref="E252:G253"/>
    <mergeCell ref="L252:M252"/>
    <mergeCell ref="L253:M253"/>
    <mergeCell ref="B254:O254"/>
    <mergeCell ref="B250:D250"/>
    <mergeCell ref="E250:G250"/>
    <mergeCell ref="H250:K250"/>
    <mergeCell ref="L250:M250"/>
    <mergeCell ref="N250:O250"/>
    <mergeCell ref="B251:D251"/>
    <mergeCell ref="E251:G251"/>
    <mergeCell ref="H251:I251"/>
    <mergeCell ref="J251:K251"/>
    <mergeCell ref="L251:M251"/>
    <mergeCell ref="N251:O251"/>
    <mergeCell ref="B246:I249"/>
    <mergeCell ref="L246:M247"/>
    <mergeCell ref="J244:K249"/>
    <mergeCell ref="B241:O241"/>
    <mergeCell ref="B243:M243"/>
    <mergeCell ref="B244:D245"/>
    <mergeCell ref="N244:N245"/>
    <mergeCell ref="O244:O245"/>
    <mergeCell ref="E244:I245"/>
    <mergeCell ref="L244:M245"/>
    <mergeCell ref="N246:N247"/>
    <mergeCell ref="O246:O247"/>
    <mergeCell ref="L248:M249"/>
    <mergeCell ref="N248:N249"/>
    <mergeCell ref="O248:O249"/>
    <mergeCell ref="B238:D239"/>
    <mergeCell ref="E238:G239"/>
    <mergeCell ref="L238:M238"/>
    <mergeCell ref="L239:M239"/>
    <mergeCell ref="B240:O240"/>
    <mergeCell ref="B236:D236"/>
    <mergeCell ref="E236:G236"/>
    <mergeCell ref="H236:K236"/>
    <mergeCell ref="L236:M236"/>
    <mergeCell ref="N236:O236"/>
    <mergeCell ref="B237:D237"/>
    <mergeCell ref="E237:G237"/>
    <mergeCell ref="H237:I237"/>
    <mergeCell ref="J237:K237"/>
    <mergeCell ref="L237:M237"/>
    <mergeCell ref="N237:O237"/>
    <mergeCell ref="B232:I235"/>
    <mergeCell ref="L232:M233"/>
    <mergeCell ref="J230:K235"/>
    <mergeCell ref="B227:O227"/>
    <mergeCell ref="B229:M229"/>
    <mergeCell ref="B230:D231"/>
    <mergeCell ref="N230:N231"/>
    <mergeCell ref="O230:O231"/>
    <mergeCell ref="E230:I231"/>
    <mergeCell ref="N232:N233"/>
    <mergeCell ref="O232:O233"/>
    <mergeCell ref="L234:M235"/>
    <mergeCell ref="N234:N235"/>
    <mergeCell ref="O234:O235"/>
    <mergeCell ref="L230:M231"/>
    <mergeCell ref="B224:D225"/>
    <mergeCell ref="E224:G225"/>
    <mergeCell ref="L224:M224"/>
    <mergeCell ref="L225:M225"/>
    <mergeCell ref="B226:O226"/>
    <mergeCell ref="B222:D222"/>
    <mergeCell ref="E222:G222"/>
    <mergeCell ref="H222:K222"/>
    <mergeCell ref="L222:M222"/>
    <mergeCell ref="N222:O222"/>
    <mergeCell ref="B223:D223"/>
    <mergeCell ref="E223:G223"/>
    <mergeCell ref="H223:I223"/>
    <mergeCell ref="J223:K223"/>
    <mergeCell ref="L223:M223"/>
    <mergeCell ref="N223:O223"/>
    <mergeCell ref="B218:I221"/>
    <mergeCell ref="L218:M219"/>
    <mergeCell ref="J216:K221"/>
    <mergeCell ref="B213:O213"/>
    <mergeCell ref="B215:M215"/>
    <mergeCell ref="B216:D217"/>
    <mergeCell ref="N216:N217"/>
    <mergeCell ref="O216:O217"/>
    <mergeCell ref="E216:I217"/>
    <mergeCell ref="L216:M217"/>
    <mergeCell ref="N218:N219"/>
    <mergeCell ref="O218:O219"/>
    <mergeCell ref="L220:M221"/>
    <mergeCell ref="N220:N221"/>
    <mergeCell ref="O220:O221"/>
    <mergeCell ref="B210:D211"/>
    <mergeCell ref="E210:G211"/>
    <mergeCell ref="L210:M210"/>
    <mergeCell ref="L211:M211"/>
    <mergeCell ref="B212:O212"/>
    <mergeCell ref="B208:D208"/>
    <mergeCell ref="E208:G208"/>
    <mergeCell ref="H208:K208"/>
    <mergeCell ref="L208:M208"/>
    <mergeCell ref="N208:O208"/>
    <mergeCell ref="B209:D209"/>
    <mergeCell ref="E209:G209"/>
    <mergeCell ref="H209:I209"/>
    <mergeCell ref="J209:K209"/>
    <mergeCell ref="L209:M209"/>
    <mergeCell ref="N209:O209"/>
    <mergeCell ref="B204:I207"/>
    <mergeCell ref="L204:M205"/>
    <mergeCell ref="J202:K207"/>
    <mergeCell ref="B199:O199"/>
    <mergeCell ref="B201:M201"/>
    <mergeCell ref="B202:D203"/>
    <mergeCell ref="N202:N203"/>
    <mergeCell ref="O202:O203"/>
    <mergeCell ref="E202:I203"/>
    <mergeCell ref="N204:N205"/>
    <mergeCell ref="O204:O205"/>
    <mergeCell ref="L206:M207"/>
    <mergeCell ref="N206:N207"/>
    <mergeCell ref="O206:O207"/>
    <mergeCell ref="L202:M203"/>
    <mergeCell ref="B196:D197"/>
    <mergeCell ref="E196:G197"/>
    <mergeCell ref="L196:M196"/>
    <mergeCell ref="L197:M197"/>
    <mergeCell ref="B198:O198"/>
    <mergeCell ref="B194:D194"/>
    <mergeCell ref="E194:G194"/>
    <mergeCell ref="H194:K194"/>
    <mergeCell ref="L194:M194"/>
    <mergeCell ref="N194:O194"/>
    <mergeCell ref="B195:D195"/>
    <mergeCell ref="E195:G195"/>
    <mergeCell ref="H195:I195"/>
    <mergeCell ref="J195:K195"/>
    <mergeCell ref="L195:M195"/>
    <mergeCell ref="N195:O195"/>
    <mergeCell ref="B190:I193"/>
    <mergeCell ref="L190:M191"/>
    <mergeCell ref="J188:K193"/>
    <mergeCell ref="B185:O185"/>
    <mergeCell ref="B187:M187"/>
    <mergeCell ref="B188:D189"/>
    <mergeCell ref="N188:N189"/>
    <mergeCell ref="O188:O189"/>
    <mergeCell ref="E188:I189"/>
    <mergeCell ref="L188:M189"/>
    <mergeCell ref="N190:N191"/>
    <mergeCell ref="O190:O191"/>
    <mergeCell ref="L192:M193"/>
    <mergeCell ref="N192:N193"/>
    <mergeCell ref="O192:O193"/>
    <mergeCell ref="B182:D183"/>
    <mergeCell ref="E182:G183"/>
    <mergeCell ref="L182:M182"/>
    <mergeCell ref="L183:M183"/>
    <mergeCell ref="B184:O184"/>
    <mergeCell ref="B180:D180"/>
    <mergeCell ref="E180:G180"/>
    <mergeCell ref="H180:K180"/>
    <mergeCell ref="L180:M180"/>
    <mergeCell ref="N180:O180"/>
    <mergeCell ref="B181:D181"/>
    <mergeCell ref="E181:G181"/>
    <mergeCell ref="H181:I181"/>
    <mergeCell ref="J181:K181"/>
    <mergeCell ref="L181:M181"/>
    <mergeCell ref="N181:O181"/>
    <mergeCell ref="B176:I179"/>
    <mergeCell ref="L176:M177"/>
    <mergeCell ref="J174:K179"/>
    <mergeCell ref="B171:O171"/>
    <mergeCell ref="B173:M173"/>
    <mergeCell ref="B174:D175"/>
    <mergeCell ref="N174:N175"/>
    <mergeCell ref="O174:O175"/>
    <mergeCell ref="E174:I175"/>
    <mergeCell ref="N176:N177"/>
    <mergeCell ref="O176:O177"/>
    <mergeCell ref="L178:M179"/>
    <mergeCell ref="N178:N179"/>
    <mergeCell ref="O178:O179"/>
    <mergeCell ref="L174:M175"/>
    <mergeCell ref="B168:D169"/>
    <mergeCell ref="E168:G169"/>
    <mergeCell ref="L168:M168"/>
    <mergeCell ref="L169:M169"/>
    <mergeCell ref="B170:O170"/>
    <mergeCell ref="B166:D166"/>
    <mergeCell ref="E166:G166"/>
    <mergeCell ref="H166:K166"/>
    <mergeCell ref="L166:M166"/>
    <mergeCell ref="N166:O166"/>
    <mergeCell ref="B167:D167"/>
    <mergeCell ref="E167:G167"/>
    <mergeCell ref="H167:I167"/>
    <mergeCell ref="J167:K167"/>
    <mergeCell ref="L167:M167"/>
    <mergeCell ref="N167:O167"/>
    <mergeCell ref="B162:I165"/>
    <mergeCell ref="L162:M163"/>
    <mergeCell ref="J160:K165"/>
    <mergeCell ref="E160:I161"/>
    <mergeCell ref="B157:O157"/>
    <mergeCell ref="B159:M159"/>
    <mergeCell ref="B160:D161"/>
    <mergeCell ref="N160:N161"/>
    <mergeCell ref="O160:O161"/>
    <mergeCell ref="L160:M161"/>
    <mergeCell ref="N162:N163"/>
    <mergeCell ref="O162:O163"/>
    <mergeCell ref="L164:M165"/>
    <mergeCell ref="N164:N165"/>
    <mergeCell ref="O164:O165"/>
    <mergeCell ref="B154:D155"/>
    <mergeCell ref="E154:G155"/>
    <mergeCell ref="L154:M154"/>
    <mergeCell ref="L155:M155"/>
    <mergeCell ref="B156:O156"/>
    <mergeCell ref="B152:D152"/>
    <mergeCell ref="E152:G152"/>
    <mergeCell ref="H152:K152"/>
    <mergeCell ref="L152:M152"/>
    <mergeCell ref="N152:O152"/>
    <mergeCell ref="B153:D153"/>
    <mergeCell ref="E153:G153"/>
    <mergeCell ref="H153:I153"/>
    <mergeCell ref="J153:K153"/>
    <mergeCell ref="L153:M153"/>
    <mergeCell ref="N153:O153"/>
    <mergeCell ref="B148:I151"/>
    <mergeCell ref="J146:K151"/>
    <mergeCell ref="B143:O143"/>
    <mergeCell ref="B145:M145"/>
    <mergeCell ref="B146:D147"/>
    <mergeCell ref="N146:N147"/>
    <mergeCell ref="O146:O147"/>
    <mergeCell ref="E146:I147"/>
    <mergeCell ref="N139:O139"/>
    <mergeCell ref="B140:D141"/>
    <mergeCell ref="E140:G141"/>
    <mergeCell ref="L140:M140"/>
    <mergeCell ref="L141:M141"/>
    <mergeCell ref="B142:O142"/>
    <mergeCell ref="N148:N149"/>
    <mergeCell ref="O148:O149"/>
    <mergeCell ref="L150:M151"/>
    <mergeCell ref="N150:N151"/>
    <mergeCell ref="O150:O151"/>
    <mergeCell ref="L146:M147"/>
    <mergeCell ref="L148:M149"/>
    <mergeCell ref="B138:D138"/>
    <mergeCell ref="E138:G138"/>
    <mergeCell ref="H138:K138"/>
    <mergeCell ref="L138:M138"/>
    <mergeCell ref="N138:O138"/>
    <mergeCell ref="B139:D139"/>
    <mergeCell ref="E139:G139"/>
    <mergeCell ref="H139:I139"/>
    <mergeCell ref="J139:K139"/>
    <mergeCell ref="L139:M139"/>
    <mergeCell ref="B134:I137"/>
    <mergeCell ref="J132:K137"/>
    <mergeCell ref="B129:O129"/>
    <mergeCell ref="B131:M131"/>
    <mergeCell ref="B132:D133"/>
    <mergeCell ref="N132:N133"/>
    <mergeCell ref="O132:O133"/>
    <mergeCell ref="E132:I133"/>
    <mergeCell ref="N125:O125"/>
    <mergeCell ref="B126:D127"/>
    <mergeCell ref="E126:G127"/>
    <mergeCell ref="L126:M126"/>
    <mergeCell ref="L127:M127"/>
    <mergeCell ref="B128:O128"/>
    <mergeCell ref="L132:M133"/>
    <mergeCell ref="N134:N135"/>
    <mergeCell ref="O134:O135"/>
    <mergeCell ref="L136:M137"/>
    <mergeCell ref="N136:N137"/>
    <mergeCell ref="O136:O137"/>
    <mergeCell ref="L134:M135"/>
    <mergeCell ref="B124:D124"/>
    <mergeCell ref="E124:G124"/>
    <mergeCell ref="H124:K124"/>
    <mergeCell ref="L124:M124"/>
    <mergeCell ref="N124:O124"/>
    <mergeCell ref="B125:D125"/>
    <mergeCell ref="E125:G125"/>
    <mergeCell ref="H125:I125"/>
    <mergeCell ref="J125:K125"/>
    <mergeCell ref="L125:M125"/>
    <mergeCell ref="B120:I123"/>
    <mergeCell ref="J118:K123"/>
    <mergeCell ref="B115:O115"/>
    <mergeCell ref="B117:M117"/>
    <mergeCell ref="B118:D119"/>
    <mergeCell ref="N118:N119"/>
    <mergeCell ref="O118:O119"/>
    <mergeCell ref="E118:I119"/>
    <mergeCell ref="N111:O111"/>
    <mergeCell ref="B112:D113"/>
    <mergeCell ref="E112:G113"/>
    <mergeCell ref="L112:M112"/>
    <mergeCell ref="L113:M113"/>
    <mergeCell ref="B114:O114"/>
    <mergeCell ref="N120:N121"/>
    <mergeCell ref="O120:O121"/>
    <mergeCell ref="L122:M123"/>
    <mergeCell ref="N122:N123"/>
    <mergeCell ref="O122:O123"/>
    <mergeCell ref="L118:M119"/>
    <mergeCell ref="L120:M121"/>
    <mergeCell ref="B110:D110"/>
    <mergeCell ref="E110:G110"/>
    <mergeCell ref="H110:K110"/>
    <mergeCell ref="L110:M110"/>
    <mergeCell ref="N110:O110"/>
    <mergeCell ref="B111:D111"/>
    <mergeCell ref="E111:G111"/>
    <mergeCell ref="H111:I111"/>
    <mergeCell ref="J111:K111"/>
    <mergeCell ref="L111:M111"/>
    <mergeCell ref="B106:I109"/>
    <mergeCell ref="L106:M107"/>
    <mergeCell ref="J104:K109"/>
    <mergeCell ref="B101:O101"/>
    <mergeCell ref="B103:M103"/>
    <mergeCell ref="B104:D105"/>
    <mergeCell ref="N104:N105"/>
    <mergeCell ref="O104:O105"/>
    <mergeCell ref="E104:I105"/>
    <mergeCell ref="L104:M105"/>
    <mergeCell ref="N106:N107"/>
    <mergeCell ref="O106:O107"/>
    <mergeCell ref="L108:M109"/>
    <mergeCell ref="N108:N109"/>
    <mergeCell ref="O108:O109"/>
    <mergeCell ref="B98:D99"/>
    <mergeCell ref="E98:G99"/>
    <mergeCell ref="L98:M98"/>
    <mergeCell ref="L99:M99"/>
    <mergeCell ref="B100:O100"/>
    <mergeCell ref="B96:D96"/>
    <mergeCell ref="E96:G96"/>
    <mergeCell ref="H96:K96"/>
    <mergeCell ref="L96:M96"/>
    <mergeCell ref="N96:O96"/>
    <mergeCell ref="B97:D97"/>
    <mergeCell ref="E97:G97"/>
    <mergeCell ref="H97:I97"/>
    <mergeCell ref="J97:K97"/>
    <mergeCell ref="L97:M97"/>
    <mergeCell ref="N97:O97"/>
    <mergeCell ref="B92:I95"/>
    <mergeCell ref="L92:M93"/>
    <mergeCell ref="J90:K95"/>
    <mergeCell ref="B87:O87"/>
    <mergeCell ref="B89:M89"/>
    <mergeCell ref="B90:D91"/>
    <mergeCell ref="N90:N91"/>
    <mergeCell ref="O90:O91"/>
    <mergeCell ref="E90:I91"/>
    <mergeCell ref="N92:N93"/>
    <mergeCell ref="O92:O93"/>
    <mergeCell ref="L94:M95"/>
    <mergeCell ref="N94:N95"/>
    <mergeCell ref="O94:O95"/>
    <mergeCell ref="L90:M91"/>
    <mergeCell ref="B84:D85"/>
    <mergeCell ref="E84:G85"/>
    <mergeCell ref="L84:M84"/>
    <mergeCell ref="L85:M85"/>
    <mergeCell ref="B86:O86"/>
    <mergeCell ref="B82:D82"/>
    <mergeCell ref="E82:G82"/>
    <mergeCell ref="H82:K82"/>
    <mergeCell ref="L82:M82"/>
    <mergeCell ref="N82:O82"/>
    <mergeCell ref="B83:D83"/>
    <mergeCell ref="E83:G83"/>
    <mergeCell ref="H83:I83"/>
    <mergeCell ref="J83:K83"/>
    <mergeCell ref="L83:M83"/>
    <mergeCell ref="N83:O83"/>
    <mergeCell ref="B78:I81"/>
    <mergeCell ref="L78:M79"/>
    <mergeCell ref="J76:K81"/>
    <mergeCell ref="B59:O59"/>
    <mergeCell ref="B75:M75"/>
    <mergeCell ref="B76:D77"/>
    <mergeCell ref="N76:N77"/>
    <mergeCell ref="O76:O77"/>
    <mergeCell ref="O66:O67"/>
    <mergeCell ref="B68:D68"/>
    <mergeCell ref="L76:M77"/>
    <mergeCell ref="N64:N65"/>
    <mergeCell ref="O64:O65"/>
    <mergeCell ref="L66:M67"/>
    <mergeCell ref="N66:N67"/>
    <mergeCell ref="N78:N79"/>
    <mergeCell ref="O78:O79"/>
    <mergeCell ref="L80:M81"/>
    <mergeCell ref="N80:N81"/>
    <mergeCell ref="O80:O81"/>
    <mergeCell ref="B61:M61"/>
    <mergeCell ref="B62:D63"/>
    <mergeCell ref="E62:I63"/>
    <mergeCell ref="J62:K67"/>
    <mergeCell ref="B56:D57"/>
    <mergeCell ref="E56:G57"/>
    <mergeCell ref="L56:M56"/>
    <mergeCell ref="L57:M57"/>
    <mergeCell ref="B58:O58"/>
    <mergeCell ref="B54:D54"/>
    <mergeCell ref="E54:G54"/>
    <mergeCell ref="H54:K54"/>
    <mergeCell ref="L54:M54"/>
    <mergeCell ref="N54:O54"/>
    <mergeCell ref="B55:D55"/>
    <mergeCell ref="E55:G55"/>
    <mergeCell ref="H55:I55"/>
    <mergeCell ref="J55:K55"/>
    <mergeCell ref="L55:M55"/>
    <mergeCell ref="N55:O55"/>
    <mergeCell ref="B50:I53"/>
    <mergeCell ref="L50:M51"/>
    <mergeCell ref="J48:K53"/>
    <mergeCell ref="B45:O45"/>
    <mergeCell ref="B47:M47"/>
    <mergeCell ref="B48:D49"/>
    <mergeCell ref="N48:N49"/>
    <mergeCell ref="O48:O49"/>
    <mergeCell ref="N41:O41"/>
    <mergeCell ref="B42:D43"/>
    <mergeCell ref="E42:G43"/>
    <mergeCell ref="L42:M42"/>
    <mergeCell ref="L43:M43"/>
    <mergeCell ref="B44:O44"/>
    <mergeCell ref="L48:M49"/>
    <mergeCell ref="N50:N51"/>
    <mergeCell ref="O50:O51"/>
    <mergeCell ref="L52:M53"/>
    <mergeCell ref="N52:N53"/>
    <mergeCell ref="O52:O53"/>
    <mergeCell ref="B40:D40"/>
    <mergeCell ref="E40:G40"/>
    <mergeCell ref="H40:K40"/>
    <mergeCell ref="L40:M40"/>
    <mergeCell ref="N40:O40"/>
    <mergeCell ref="B41:D41"/>
    <mergeCell ref="E41:G41"/>
    <mergeCell ref="H41:I41"/>
    <mergeCell ref="J41:K41"/>
    <mergeCell ref="L41:M41"/>
    <mergeCell ref="B36:I39"/>
    <mergeCell ref="L36:M37"/>
    <mergeCell ref="J34:K39"/>
    <mergeCell ref="B31:O31"/>
    <mergeCell ref="B33:M33"/>
    <mergeCell ref="B34:D35"/>
    <mergeCell ref="N34:N35"/>
    <mergeCell ref="O34:O35"/>
    <mergeCell ref="N27:O27"/>
    <mergeCell ref="B28:D29"/>
    <mergeCell ref="E28:G29"/>
    <mergeCell ref="L28:M28"/>
    <mergeCell ref="L29:M29"/>
    <mergeCell ref="B30:O30"/>
    <mergeCell ref="N38:N39"/>
    <mergeCell ref="O38:O39"/>
    <mergeCell ref="L34:M35"/>
    <mergeCell ref="B26:D26"/>
    <mergeCell ref="E26:G26"/>
    <mergeCell ref="H26:K26"/>
    <mergeCell ref="L26:M26"/>
    <mergeCell ref="N26:O26"/>
    <mergeCell ref="B27:D27"/>
    <mergeCell ref="E27:G27"/>
    <mergeCell ref="H27:I27"/>
    <mergeCell ref="J27:K27"/>
    <mergeCell ref="L27:M27"/>
    <mergeCell ref="B22:I25"/>
    <mergeCell ref="J20:K25"/>
    <mergeCell ref="B19:M19"/>
    <mergeCell ref="B20:D21"/>
    <mergeCell ref="E20:I21"/>
    <mergeCell ref="N20:N21"/>
    <mergeCell ref="O20:O21"/>
    <mergeCell ref="L20:M21"/>
    <mergeCell ref="B14:D15"/>
    <mergeCell ref="E14:G15"/>
    <mergeCell ref="L14:M14"/>
    <mergeCell ref="L15:M15"/>
    <mergeCell ref="B16:O16"/>
    <mergeCell ref="B17:O17"/>
    <mergeCell ref="N22:N23"/>
    <mergeCell ref="O22:O23"/>
    <mergeCell ref="L24:M25"/>
    <mergeCell ref="N24:N25"/>
    <mergeCell ref="O24:O25"/>
    <mergeCell ref="L22:M23"/>
    <mergeCell ref="B1:O1"/>
    <mergeCell ref="E2:F2"/>
    <mergeCell ref="G2:J2"/>
    <mergeCell ref="E3:F3"/>
    <mergeCell ref="G3:J3"/>
    <mergeCell ref="B5:M5"/>
    <mergeCell ref="N12:O12"/>
    <mergeCell ref="B13:D13"/>
    <mergeCell ref="E13:G13"/>
    <mergeCell ref="H13:I13"/>
    <mergeCell ref="J13:K13"/>
    <mergeCell ref="L13:M13"/>
    <mergeCell ref="N13:O13"/>
    <mergeCell ref="B8:I11"/>
    <mergeCell ref="B12:D12"/>
    <mergeCell ref="E12:G12"/>
    <mergeCell ref="H12:K12"/>
    <mergeCell ref="L12:M12"/>
    <mergeCell ref="J6:K11"/>
    <mergeCell ref="B6:D7"/>
    <mergeCell ref="L6:M7"/>
    <mergeCell ref="N6:N7"/>
    <mergeCell ref="O6:O7"/>
    <mergeCell ref="N8:N9"/>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A0A10-EF57-4DFD-B2D1-835F2775CA88}">
  <dimension ref="A1:GX342"/>
  <sheetViews>
    <sheetView zoomScaleNormal="100" workbookViewId="0">
      <selection activeCell="N71" sqref="N71"/>
    </sheetView>
  </sheetViews>
  <sheetFormatPr defaultColWidth="10.42578125" defaultRowHeight="15" x14ac:dyDescent="0.3"/>
  <cols>
    <col min="1" max="1" width="5.42578125" style="160" customWidth="1"/>
    <col min="2" max="3" width="15.5703125" style="160" customWidth="1"/>
    <col min="4" max="4" width="11.5703125" style="160" customWidth="1"/>
    <col min="5" max="6" width="15.5703125" style="160" customWidth="1"/>
    <col min="7" max="7" width="9.28515625" style="160" customWidth="1"/>
    <col min="8" max="10" width="12.5703125" style="160" customWidth="1"/>
    <col min="11" max="13" width="13.42578125" style="160" customWidth="1"/>
    <col min="14" max="15" width="16.5703125" style="160" customWidth="1"/>
    <col min="16" max="18" width="13.28515625" style="159" bestFit="1" customWidth="1"/>
    <col min="19" max="20" width="14.42578125" style="159" bestFit="1" customWidth="1"/>
    <col min="21" max="198" width="10.42578125" style="159"/>
    <col min="199" max="265" width="10.42578125" style="160"/>
    <col min="266" max="266" width="56" style="160" customWidth="1"/>
    <col min="267" max="267" width="39.28515625" style="160" customWidth="1"/>
    <col min="268" max="268" width="22.140625" style="160" customWidth="1"/>
    <col min="269" max="269" width="22" style="160" customWidth="1"/>
    <col min="270" max="270" width="31.28515625" style="160" customWidth="1"/>
    <col min="271" max="271" width="31" style="160" customWidth="1"/>
    <col min="272" max="272" width="10.5703125" style="160" bestFit="1" customWidth="1"/>
    <col min="273" max="521" width="10.42578125" style="160"/>
    <col min="522" max="522" width="56" style="160" customWidth="1"/>
    <col min="523" max="523" width="39.28515625" style="160" customWidth="1"/>
    <col min="524" max="524" width="22.140625" style="160" customWidth="1"/>
    <col min="525" max="525" width="22" style="160" customWidth="1"/>
    <col min="526" max="526" width="31.28515625" style="160" customWidth="1"/>
    <col min="527" max="527" width="31" style="160" customWidth="1"/>
    <col min="528" max="528" width="10.5703125" style="160" bestFit="1" customWidth="1"/>
    <col min="529" max="777" width="10.42578125" style="160"/>
    <col min="778" max="778" width="56" style="160" customWidth="1"/>
    <col min="779" max="779" width="39.28515625" style="160" customWidth="1"/>
    <col min="780" max="780" width="22.140625" style="160" customWidth="1"/>
    <col min="781" max="781" width="22" style="160" customWidth="1"/>
    <col min="782" max="782" width="31.28515625" style="160" customWidth="1"/>
    <col min="783" max="783" width="31" style="160" customWidth="1"/>
    <col min="784" max="784" width="10.5703125" style="160" bestFit="1" customWidth="1"/>
    <col min="785" max="1033" width="10.42578125" style="160"/>
    <col min="1034" max="1034" width="56" style="160" customWidth="1"/>
    <col min="1035" max="1035" width="39.28515625" style="160" customWidth="1"/>
    <col min="1036" max="1036" width="22.140625" style="160" customWidth="1"/>
    <col min="1037" max="1037" width="22" style="160" customWidth="1"/>
    <col min="1038" max="1038" width="31.28515625" style="160" customWidth="1"/>
    <col min="1039" max="1039" width="31" style="160" customWidth="1"/>
    <col min="1040" max="1040" width="10.5703125" style="160" bestFit="1" customWidth="1"/>
    <col min="1041" max="1289" width="10.42578125" style="160"/>
    <col min="1290" max="1290" width="56" style="160" customWidth="1"/>
    <col min="1291" max="1291" width="39.28515625" style="160" customWidth="1"/>
    <col min="1292" max="1292" width="22.140625" style="160" customWidth="1"/>
    <col min="1293" max="1293" width="22" style="160" customWidth="1"/>
    <col min="1294" max="1294" width="31.28515625" style="160" customWidth="1"/>
    <col min="1295" max="1295" width="31" style="160" customWidth="1"/>
    <col min="1296" max="1296" width="10.5703125" style="160" bestFit="1" customWidth="1"/>
    <col min="1297" max="1545" width="10.42578125" style="160"/>
    <col min="1546" max="1546" width="56" style="160" customWidth="1"/>
    <col min="1547" max="1547" width="39.28515625" style="160" customWidth="1"/>
    <col min="1548" max="1548" width="22.140625" style="160" customWidth="1"/>
    <col min="1549" max="1549" width="22" style="160" customWidth="1"/>
    <col min="1550" max="1550" width="31.28515625" style="160" customWidth="1"/>
    <col min="1551" max="1551" width="31" style="160" customWidth="1"/>
    <col min="1552" max="1552" width="10.5703125" style="160" bestFit="1" customWidth="1"/>
    <col min="1553" max="1801" width="10.42578125" style="160"/>
    <col min="1802" max="1802" width="56" style="160" customWidth="1"/>
    <col min="1803" max="1803" width="39.28515625" style="160" customWidth="1"/>
    <col min="1804" max="1804" width="22.140625" style="160" customWidth="1"/>
    <col min="1805" max="1805" width="22" style="160" customWidth="1"/>
    <col min="1806" max="1806" width="31.28515625" style="160" customWidth="1"/>
    <col min="1807" max="1807" width="31" style="160" customWidth="1"/>
    <col min="1808" max="1808" width="10.5703125" style="160" bestFit="1" customWidth="1"/>
    <col min="1809" max="2057" width="10.42578125" style="160"/>
    <col min="2058" max="2058" width="56" style="160" customWidth="1"/>
    <col min="2059" max="2059" width="39.28515625" style="160" customWidth="1"/>
    <col min="2060" max="2060" width="22.140625" style="160" customWidth="1"/>
    <col min="2061" max="2061" width="22" style="160" customWidth="1"/>
    <col min="2062" max="2062" width="31.28515625" style="160" customWidth="1"/>
    <col min="2063" max="2063" width="31" style="160" customWidth="1"/>
    <col min="2064" max="2064" width="10.5703125" style="160" bestFit="1" customWidth="1"/>
    <col min="2065" max="2313" width="10.42578125" style="160"/>
    <col min="2314" max="2314" width="56" style="160" customWidth="1"/>
    <col min="2315" max="2315" width="39.28515625" style="160" customWidth="1"/>
    <col min="2316" max="2316" width="22.140625" style="160" customWidth="1"/>
    <col min="2317" max="2317" width="22" style="160" customWidth="1"/>
    <col min="2318" max="2318" width="31.28515625" style="160" customWidth="1"/>
    <col min="2319" max="2319" width="31" style="160" customWidth="1"/>
    <col min="2320" max="2320" width="10.5703125" style="160" bestFit="1" customWidth="1"/>
    <col min="2321" max="2569" width="10.42578125" style="160"/>
    <col min="2570" max="2570" width="56" style="160" customWidth="1"/>
    <col min="2571" max="2571" width="39.28515625" style="160" customWidth="1"/>
    <col min="2572" max="2572" width="22.140625" style="160" customWidth="1"/>
    <col min="2573" max="2573" width="22" style="160" customWidth="1"/>
    <col min="2574" max="2574" width="31.28515625" style="160" customWidth="1"/>
    <col min="2575" max="2575" width="31" style="160" customWidth="1"/>
    <col min="2576" max="2576" width="10.5703125" style="160" bestFit="1" customWidth="1"/>
    <col min="2577" max="2825" width="10.42578125" style="160"/>
    <col min="2826" max="2826" width="56" style="160" customWidth="1"/>
    <col min="2827" max="2827" width="39.28515625" style="160" customWidth="1"/>
    <col min="2828" max="2828" width="22.140625" style="160" customWidth="1"/>
    <col min="2829" max="2829" width="22" style="160" customWidth="1"/>
    <col min="2830" max="2830" width="31.28515625" style="160" customWidth="1"/>
    <col min="2831" max="2831" width="31" style="160" customWidth="1"/>
    <col min="2832" max="2832" width="10.5703125" style="160" bestFit="1" customWidth="1"/>
    <col min="2833" max="3081" width="10.42578125" style="160"/>
    <col min="3082" max="3082" width="56" style="160" customWidth="1"/>
    <col min="3083" max="3083" width="39.28515625" style="160" customWidth="1"/>
    <col min="3084" max="3084" width="22.140625" style="160" customWidth="1"/>
    <col min="3085" max="3085" width="22" style="160" customWidth="1"/>
    <col min="3086" max="3086" width="31.28515625" style="160" customWidth="1"/>
    <col min="3087" max="3087" width="31" style="160" customWidth="1"/>
    <col min="3088" max="3088" width="10.5703125" style="160" bestFit="1" customWidth="1"/>
    <col min="3089" max="3337" width="10.42578125" style="160"/>
    <col min="3338" max="3338" width="56" style="160" customWidth="1"/>
    <col min="3339" max="3339" width="39.28515625" style="160" customWidth="1"/>
    <col min="3340" max="3340" width="22.140625" style="160" customWidth="1"/>
    <col min="3341" max="3341" width="22" style="160" customWidth="1"/>
    <col min="3342" max="3342" width="31.28515625" style="160" customWidth="1"/>
    <col min="3343" max="3343" width="31" style="160" customWidth="1"/>
    <col min="3344" max="3344" width="10.5703125" style="160" bestFit="1" customWidth="1"/>
    <col min="3345" max="3593" width="10.42578125" style="160"/>
    <col min="3594" max="3594" width="56" style="160" customWidth="1"/>
    <col min="3595" max="3595" width="39.28515625" style="160" customWidth="1"/>
    <col min="3596" max="3596" width="22.140625" style="160" customWidth="1"/>
    <col min="3597" max="3597" width="22" style="160" customWidth="1"/>
    <col min="3598" max="3598" width="31.28515625" style="160" customWidth="1"/>
    <col min="3599" max="3599" width="31" style="160" customWidth="1"/>
    <col min="3600" max="3600" width="10.5703125" style="160" bestFit="1" customWidth="1"/>
    <col min="3601" max="3849" width="10.42578125" style="160"/>
    <col min="3850" max="3850" width="56" style="160" customWidth="1"/>
    <col min="3851" max="3851" width="39.28515625" style="160" customWidth="1"/>
    <col min="3852" max="3852" width="22.140625" style="160" customWidth="1"/>
    <col min="3853" max="3853" width="22" style="160" customWidth="1"/>
    <col min="3854" max="3854" width="31.28515625" style="160" customWidth="1"/>
    <col min="3855" max="3855" width="31" style="160" customWidth="1"/>
    <col min="3856" max="3856" width="10.5703125" style="160" bestFit="1" customWidth="1"/>
    <col min="3857" max="4105" width="10.42578125" style="160"/>
    <col min="4106" max="4106" width="56" style="160" customWidth="1"/>
    <col min="4107" max="4107" width="39.28515625" style="160" customWidth="1"/>
    <col min="4108" max="4108" width="22.140625" style="160" customWidth="1"/>
    <col min="4109" max="4109" width="22" style="160" customWidth="1"/>
    <col min="4110" max="4110" width="31.28515625" style="160" customWidth="1"/>
    <col min="4111" max="4111" width="31" style="160" customWidth="1"/>
    <col min="4112" max="4112" width="10.5703125" style="160" bestFit="1" customWidth="1"/>
    <col min="4113" max="4361" width="10.42578125" style="160"/>
    <col min="4362" max="4362" width="56" style="160" customWidth="1"/>
    <col min="4363" max="4363" width="39.28515625" style="160" customWidth="1"/>
    <col min="4364" max="4364" width="22.140625" style="160" customWidth="1"/>
    <col min="4365" max="4365" width="22" style="160" customWidth="1"/>
    <col min="4366" max="4366" width="31.28515625" style="160" customWidth="1"/>
    <col min="4367" max="4367" width="31" style="160" customWidth="1"/>
    <col min="4368" max="4368" width="10.5703125" style="160" bestFit="1" customWidth="1"/>
    <col min="4369" max="4617" width="10.42578125" style="160"/>
    <col min="4618" max="4618" width="56" style="160" customWidth="1"/>
    <col min="4619" max="4619" width="39.28515625" style="160" customWidth="1"/>
    <col min="4620" max="4620" width="22.140625" style="160" customWidth="1"/>
    <col min="4621" max="4621" width="22" style="160" customWidth="1"/>
    <col min="4622" max="4622" width="31.28515625" style="160" customWidth="1"/>
    <col min="4623" max="4623" width="31" style="160" customWidth="1"/>
    <col min="4624" max="4624" width="10.5703125" style="160" bestFit="1" customWidth="1"/>
    <col min="4625" max="4873" width="10.42578125" style="160"/>
    <col min="4874" max="4874" width="56" style="160" customWidth="1"/>
    <col min="4875" max="4875" width="39.28515625" style="160" customWidth="1"/>
    <col min="4876" max="4876" width="22.140625" style="160" customWidth="1"/>
    <col min="4877" max="4877" width="22" style="160" customWidth="1"/>
    <col min="4878" max="4878" width="31.28515625" style="160" customWidth="1"/>
    <col min="4879" max="4879" width="31" style="160" customWidth="1"/>
    <col min="4880" max="4880" width="10.5703125" style="160" bestFit="1" customWidth="1"/>
    <col min="4881" max="5129" width="10.42578125" style="160"/>
    <col min="5130" max="5130" width="56" style="160" customWidth="1"/>
    <col min="5131" max="5131" width="39.28515625" style="160" customWidth="1"/>
    <col min="5132" max="5132" width="22.140625" style="160" customWidth="1"/>
    <col min="5133" max="5133" width="22" style="160" customWidth="1"/>
    <col min="5134" max="5134" width="31.28515625" style="160" customWidth="1"/>
    <col min="5135" max="5135" width="31" style="160" customWidth="1"/>
    <col min="5136" max="5136" width="10.5703125" style="160" bestFit="1" customWidth="1"/>
    <col min="5137" max="5385" width="10.42578125" style="160"/>
    <col min="5386" max="5386" width="56" style="160" customWidth="1"/>
    <col min="5387" max="5387" width="39.28515625" style="160" customWidth="1"/>
    <col min="5388" max="5388" width="22.140625" style="160" customWidth="1"/>
    <col min="5389" max="5389" width="22" style="160" customWidth="1"/>
    <col min="5390" max="5390" width="31.28515625" style="160" customWidth="1"/>
    <col min="5391" max="5391" width="31" style="160" customWidth="1"/>
    <col min="5392" max="5392" width="10.5703125" style="160" bestFit="1" customWidth="1"/>
    <col min="5393" max="5641" width="10.42578125" style="160"/>
    <col min="5642" max="5642" width="56" style="160" customWidth="1"/>
    <col min="5643" max="5643" width="39.28515625" style="160" customWidth="1"/>
    <col min="5644" max="5644" width="22.140625" style="160" customWidth="1"/>
    <col min="5645" max="5645" width="22" style="160" customWidth="1"/>
    <col min="5646" max="5646" width="31.28515625" style="160" customWidth="1"/>
    <col min="5647" max="5647" width="31" style="160" customWidth="1"/>
    <col min="5648" max="5648" width="10.5703125" style="160" bestFit="1" customWidth="1"/>
    <col min="5649" max="5897" width="10.42578125" style="160"/>
    <col min="5898" max="5898" width="56" style="160" customWidth="1"/>
    <col min="5899" max="5899" width="39.28515625" style="160" customWidth="1"/>
    <col min="5900" max="5900" width="22.140625" style="160" customWidth="1"/>
    <col min="5901" max="5901" width="22" style="160" customWidth="1"/>
    <col min="5902" max="5902" width="31.28515625" style="160" customWidth="1"/>
    <col min="5903" max="5903" width="31" style="160" customWidth="1"/>
    <col min="5904" max="5904" width="10.5703125" style="160" bestFit="1" customWidth="1"/>
    <col min="5905" max="6153" width="10.42578125" style="160"/>
    <col min="6154" max="6154" width="56" style="160" customWidth="1"/>
    <col min="6155" max="6155" width="39.28515625" style="160" customWidth="1"/>
    <col min="6156" max="6156" width="22.140625" style="160" customWidth="1"/>
    <col min="6157" max="6157" width="22" style="160" customWidth="1"/>
    <col min="6158" max="6158" width="31.28515625" style="160" customWidth="1"/>
    <col min="6159" max="6159" width="31" style="160" customWidth="1"/>
    <col min="6160" max="6160" width="10.5703125" style="160" bestFit="1" customWidth="1"/>
    <col min="6161" max="6409" width="10.42578125" style="160"/>
    <col min="6410" max="6410" width="56" style="160" customWidth="1"/>
    <col min="6411" max="6411" width="39.28515625" style="160" customWidth="1"/>
    <col min="6412" max="6412" width="22.140625" style="160" customWidth="1"/>
    <col min="6413" max="6413" width="22" style="160" customWidth="1"/>
    <col min="6414" max="6414" width="31.28515625" style="160" customWidth="1"/>
    <col min="6415" max="6415" width="31" style="160" customWidth="1"/>
    <col min="6416" max="6416" width="10.5703125" style="160" bestFit="1" customWidth="1"/>
    <col min="6417" max="6665" width="10.42578125" style="160"/>
    <col min="6666" max="6666" width="56" style="160" customWidth="1"/>
    <col min="6667" max="6667" width="39.28515625" style="160" customWidth="1"/>
    <col min="6668" max="6668" width="22.140625" style="160" customWidth="1"/>
    <col min="6669" max="6669" width="22" style="160" customWidth="1"/>
    <col min="6670" max="6670" width="31.28515625" style="160" customWidth="1"/>
    <col min="6671" max="6671" width="31" style="160" customWidth="1"/>
    <col min="6672" max="6672" width="10.5703125" style="160" bestFit="1" customWidth="1"/>
    <col min="6673" max="6921" width="10.42578125" style="160"/>
    <col min="6922" max="6922" width="56" style="160" customWidth="1"/>
    <col min="6923" max="6923" width="39.28515625" style="160" customWidth="1"/>
    <col min="6924" max="6924" width="22.140625" style="160" customWidth="1"/>
    <col min="6925" max="6925" width="22" style="160" customWidth="1"/>
    <col min="6926" max="6926" width="31.28515625" style="160" customWidth="1"/>
    <col min="6927" max="6927" width="31" style="160" customWidth="1"/>
    <col min="6928" max="6928" width="10.5703125" style="160" bestFit="1" customWidth="1"/>
    <col min="6929" max="7177" width="10.42578125" style="160"/>
    <col min="7178" max="7178" width="56" style="160" customWidth="1"/>
    <col min="7179" max="7179" width="39.28515625" style="160" customWidth="1"/>
    <col min="7180" max="7180" width="22.140625" style="160" customWidth="1"/>
    <col min="7181" max="7181" width="22" style="160" customWidth="1"/>
    <col min="7182" max="7182" width="31.28515625" style="160" customWidth="1"/>
    <col min="7183" max="7183" width="31" style="160" customWidth="1"/>
    <col min="7184" max="7184" width="10.5703125" style="160" bestFit="1" customWidth="1"/>
    <col min="7185" max="7433" width="10.42578125" style="160"/>
    <col min="7434" max="7434" width="56" style="160" customWidth="1"/>
    <col min="7435" max="7435" width="39.28515625" style="160" customWidth="1"/>
    <col min="7436" max="7436" width="22.140625" style="160" customWidth="1"/>
    <col min="7437" max="7437" width="22" style="160" customWidth="1"/>
    <col min="7438" max="7438" width="31.28515625" style="160" customWidth="1"/>
    <col min="7439" max="7439" width="31" style="160" customWidth="1"/>
    <col min="7440" max="7440" width="10.5703125" style="160" bestFit="1" customWidth="1"/>
    <col min="7441" max="7689" width="10.42578125" style="160"/>
    <col min="7690" max="7690" width="56" style="160" customWidth="1"/>
    <col min="7691" max="7691" width="39.28515625" style="160" customWidth="1"/>
    <col min="7692" max="7692" width="22.140625" style="160" customWidth="1"/>
    <col min="7693" max="7693" width="22" style="160" customWidth="1"/>
    <col min="7694" max="7694" width="31.28515625" style="160" customWidth="1"/>
    <col min="7695" max="7695" width="31" style="160" customWidth="1"/>
    <col min="7696" max="7696" width="10.5703125" style="160" bestFit="1" customWidth="1"/>
    <col min="7697" max="7945" width="10.42578125" style="160"/>
    <col min="7946" max="7946" width="56" style="160" customWidth="1"/>
    <col min="7947" max="7947" width="39.28515625" style="160" customWidth="1"/>
    <col min="7948" max="7948" width="22.140625" style="160" customWidth="1"/>
    <col min="7949" max="7949" width="22" style="160" customWidth="1"/>
    <col min="7950" max="7950" width="31.28515625" style="160" customWidth="1"/>
    <col min="7951" max="7951" width="31" style="160" customWidth="1"/>
    <col min="7952" max="7952" width="10.5703125" style="160" bestFit="1" customWidth="1"/>
    <col min="7953" max="8201" width="10.42578125" style="160"/>
    <col min="8202" max="8202" width="56" style="160" customWidth="1"/>
    <col min="8203" max="8203" width="39.28515625" style="160" customWidth="1"/>
    <col min="8204" max="8204" width="22.140625" style="160" customWidth="1"/>
    <col min="8205" max="8205" width="22" style="160" customWidth="1"/>
    <col min="8206" max="8206" width="31.28515625" style="160" customWidth="1"/>
    <col min="8207" max="8207" width="31" style="160" customWidth="1"/>
    <col min="8208" max="8208" width="10.5703125" style="160" bestFit="1" customWidth="1"/>
    <col min="8209" max="8457" width="10.42578125" style="160"/>
    <col min="8458" max="8458" width="56" style="160" customWidth="1"/>
    <col min="8459" max="8459" width="39.28515625" style="160" customWidth="1"/>
    <col min="8460" max="8460" width="22.140625" style="160" customWidth="1"/>
    <col min="8461" max="8461" width="22" style="160" customWidth="1"/>
    <col min="8462" max="8462" width="31.28515625" style="160" customWidth="1"/>
    <col min="8463" max="8463" width="31" style="160" customWidth="1"/>
    <col min="8464" max="8464" width="10.5703125" style="160" bestFit="1" customWidth="1"/>
    <col min="8465" max="8713" width="10.42578125" style="160"/>
    <col min="8714" max="8714" width="56" style="160" customWidth="1"/>
    <col min="8715" max="8715" width="39.28515625" style="160" customWidth="1"/>
    <col min="8716" max="8716" width="22.140625" style="160" customWidth="1"/>
    <col min="8717" max="8717" width="22" style="160" customWidth="1"/>
    <col min="8718" max="8718" width="31.28515625" style="160" customWidth="1"/>
    <col min="8719" max="8719" width="31" style="160" customWidth="1"/>
    <col min="8720" max="8720" width="10.5703125" style="160" bestFit="1" customWidth="1"/>
    <col min="8721" max="8969" width="10.42578125" style="160"/>
    <col min="8970" max="8970" width="56" style="160" customWidth="1"/>
    <col min="8971" max="8971" width="39.28515625" style="160" customWidth="1"/>
    <col min="8972" max="8972" width="22.140625" style="160" customWidth="1"/>
    <col min="8973" max="8973" width="22" style="160" customWidth="1"/>
    <col min="8974" max="8974" width="31.28515625" style="160" customWidth="1"/>
    <col min="8975" max="8975" width="31" style="160" customWidth="1"/>
    <col min="8976" max="8976" width="10.5703125" style="160" bestFit="1" customWidth="1"/>
    <col min="8977" max="9225" width="10.42578125" style="160"/>
    <col min="9226" max="9226" width="56" style="160" customWidth="1"/>
    <col min="9227" max="9227" width="39.28515625" style="160" customWidth="1"/>
    <col min="9228" max="9228" width="22.140625" style="160" customWidth="1"/>
    <col min="9229" max="9229" width="22" style="160" customWidth="1"/>
    <col min="9230" max="9230" width="31.28515625" style="160" customWidth="1"/>
    <col min="9231" max="9231" width="31" style="160" customWidth="1"/>
    <col min="9232" max="9232" width="10.5703125" style="160" bestFit="1" customWidth="1"/>
    <col min="9233" max="9481" width="10.42578125" style="160"/>
    <col min="9482" max="9482" width="56" style="160" customWidth="1"/>
    <col min="9483" max="9483" width="39.28515625" style="160" customWidth="1"/>
    <col min="9484" max="9484" width="22.140625" style="160" customWidth="1"/>
    <col min="9485" max="9485" width="22" style="160" customWidth="1"/>
    <col min="9486" max="9486" width="31.28515625" style="160" customWidth="1"/>
    <col min="9487" max="9487" width="31" style="160" customWidth="1"/>
    <col min="9488" max="9488" width="10.5703125" style="160" bestFit="1" customWidth="1"/>
    <col min="9489" max="9737" width="10.42578125" style="160"/>
    <col min="9738" max="9738" width="56" style="160" customWidth="1"/>
    <col min="9739" max="9739" width="39.28515625" style="160" customWidth="1"/>
    <col min="9740" max="9740" width="22.140625" style="160" customWidth="1"/>
    <col min="9741" max="9741" width="22" style="160" customWidth="1"/>
    <col min="9742" max="9742" width="31.28515625" style="160" customWidth="1"/>
    <col min="9743" max="9743" width="31" style="160" customWidth="1"/>
    <col min="9744" max="9744" width="10.5703125" style="160" bestFit="1" customWidth="1"/>
    <col min="9745" max="9993" width="10.42578125" style="160"/>
    <col min="9994" max="9994" width="56" style="160" customWidth="1"/>
    <col min="9995" max="9995" width="39.28515625" style="160" customWidth="1"/>
    <col min="9996" max="9996" width="22.140625" style="160" customWidth="1"/>
    <col min="9997" max="9997" width="22" style="160" customWidth="1"/>
    <col min="9998" max="9998" width="31.28515625" style="160" customWidth="1"/>
    <col min="9999" max="9999" width="31" style="160" customWidth="1"/>
    <col min="10000" max="10000" width="10.5703125" style="160" bestFit="1" customWidth="1"/>
    <col min="10001" max="10249" width="10.42578125" style="160"/>
    <col min="10250" max="10250" width="56" style="160" customWidth="1"/>
    <col min="10251" max="10251" width="39.28515625" style="160" customWidth="1"/>
    <col min="10252" max="10252" width="22.140625" style="160" customWidth="1"/>
    <col min="10253" max="10253" width="22" style="160" customWidth="1"/>
    <col min="10254" max="10254" width="31.28515625" style="160" customWidth="1"/>
    <col min="10255" max="10255" width="31" style="160" customWidth="1"/>
    <col min="10256" max="10256" width="10.5703125" style="160" bestFit="1" customWidth="1"/>
    <col min="10257" max="10505" width="10.42578125" style="160"/>
    <col min="10506" max="10506" width="56" style="160" customWidth="1"/>
    <col min="10507" max="10507" width="39.28515625" style="160" customWidth="1"/>
    <col min="10508" max="10508" width="22.140625" style="160" customWidth="1"/>
    <col min="10509" max="10509" width="22" style="160" customWidth="1"/>
    <col min="10510" max="10510" width="31.28515625" style="160" customWidth="1"/>
    <col min="10511" max="10511" width="31" style="160" customWidth="1"/>
    <col min="10512" max="10512" width="10.5703125" style="160" bestFit="1" customWidth="1"/>
    <col min="10513" max="10761" width="10.42578125" style="160"/>
    <col min="10762" max="10762" width="56" style="160" customWidth="1"/>
    <col min="10763" max="10763" width="39.28515625" style="160" customWidth="1"/>
    <col min="10764" max="10764" width="22.140625" style="160" customWidth="1"/>
    <col min="10765" max="10765" width="22" style="160" customWidth="1"/>
    <col min="10766" max="10766" width="31.28515625" style="160" customWidth="1"/>
    <col min="10767" max="10767" width="31" style="160" customWidth="1"/>
    <col min="10768" max="10768" width="10.5703125" style="160" bestFit="1" customWidth="1"/>
    <col min="10769" max="11017" width="10.42578125" style="160"/>
    <col min="11018" max="11018" width="56" style="160" customWidth="1"/>
    <col min="11019" max="11019" width="39.28515625" style="160" customWidth="1"/>
    <col min="11020" max="11020" width="22.140625" style="160" customWidth="1"/>
    <col min="11021" max="11021" width="22" style="160" customWidth="1"/>
    <col min="11022" max="11022" width="31.28515625" style="160" customWidth="1"/>
    <col min="11023" max="11023" width="31" style="160" customWidth="1"/>
    <col min="11024" max="11024" width="10.5703125" style="160" bestFit="1" customWidth="1"/>
    <col min="11025" max="11273" width="10.42578125" style="160"/>
    <col min="11274" max="11274" width="56" style="160" customWidth="1"/>
    <col min="11275" max="11275" width="39.28515625" style="160" customWidth="1"/>
    <col min="11276" max="11276" width="22.140625" style="160" customWidth="1"/>
    <col min="11277" max="11277" width="22" style="160" customWidth="1"/>
    <col min="11278" max="11278" width="31.28515625" style="160" customWidth="1"/>
    <col min="11279" max="11279" width="31" style="160" customWidth="1"/>
    <col min="11280" max="11280" width="10.5703125" style="160" bestFit="1" customWidth="1"/>
    <col min="11281" max="11529" width="10.42578125" style="160"/>
    <col min="11530" max="11530" width="56" style="160" customWidth="1"/>
    <col min="11531" max="11531" width="39.28515625" style="160" customWidth="1"/>
    <col min="11532" max="11532" width="22.140625" style="160" customWidth="1"/>
    <col min="11533" max="11533" width="22" style="160" customWidth="1"/>
    <col min="11534" max="11534" width="31.28515625" style="160" customWidth="1"/>
    <col min="11535" max="11535" width="31" style="160" customWidth="1"/>
    <col min="11536" max="11536" width="10.5703125" style="160" bestFit="1" customWidth="1"/>
    <col min="11537" max="11785" width="10.42578125" style="160"/>
    <col min="11786" max="11786" width="56" style="160" customWidth="1"/>
    <col min="11787" max="11787" width="39.28515625" style="160" customWidth="1"/>
    <col min="11788" max="11788" width="22.140625" style="160" customWidth="1"/>
    <col min="11789" max="11789" width="22" style="160" customWidth="1"/>
    <col min="11790" max="11790" width="31.28515625" style="160" customWidth="1"/>
    <col min="11791" max="11791" width="31" style="160" customWidth="1"/>
    <col min="11792" max="11792" width="10.5703125" style="160" bestFit="1" customWidth="1"/>
    <col min="11793" max="12041" width="10.42578125" style="160"/>
    <col min="12042" max="12042" width="56" style="160" customWidth="1"/>
    <col min="12043" max="12043" width="39.28515625" style="160" customWidth="1"/>
    <col min="12044" max="12044" width="22.140625" style="160" customWidth="1"/>
    <col min="12045" max="12045" width="22" style="160" customWidth="1"/>
    <col min="12046" max="12046" width="31.28515625" style="160" customWidth="1"/>
    <col min="12047" max="12047" width="31" style="160" customWidth="1"/>
    <col min="12048" max="12048" width="10.5703125" style="160" bestFit="1" customWidth="1"/>
    <col min="12049" max="12297" width="10.42578125" style="160"/>
    <col min="12298" max="12298" width="56" style="160" customWidth="1"/>
    <col min="12299" max="12299" width="39.28515625" style="160" customWidth="1"/>
    <col min="12300" max="12300" width="22.140625" style="160" customWidth="1"/>
    <col min="12301" max="12301" width="22" style="160" customWidth="1"/>
    <col min="12302" max="12302" width="31.28515625" style="160" customWidth="1"/>
    <col min="12303" max="12303" width="31" style="160" customWidth="1"/>
    <col min="12304" max="12304" width="10.5703125" style="160" bestFit="1" customWidth="1"/>
    <col min="12305" max="12553" width="10.42578125" style="160"/>
    <col min="12554" max="12554" width="56" style="160" customWidth="1"/>
    <col min="12555" max="12555" width="39.28515625" style="160" customWidth="1"/>
    <col min="12556" max="12556" width="22.140625" style="160" customWidth="1"/>
    <col min="12557" max="12557" width="22" style="160" customWidth="1"/>
    <col min="12558" max="12558" width="31.28515625" style="160" customWidth="1"/>
    <col min="12559" max="12559" width="31" style="160" customWidth="1"/>
    <col min="12560" max="12560" width="10.5703125" style="160" bestFit="1" customWidth="1"/>
    <col min="12561" max="12809" width="10.42578125" style="160"/>
    <col min="12810" max="12810" width="56" style="160" customWidth="1"/>
    <col min="12811" max="12811" width="39.28515625" style="160" customWidth="1"/>
    <col min="12812" max="12812" width="22.140625" style="160" customWidth="1"/>
    <col min="12813" max="12813" width="22" style="160" customWidth="1"/>
    <col min="12814" max="12814" width="31.28515625" style="160" customWidth="1"/>
    <col min="12815" max="12815" width="31" style="160" customWidth="1"/>
    <col min="12816" max="12816" width="10.5703125" style="160" bestFit="1" customWidth="1"/>
    <col min="12817" max="13065" width="10.42578125" style="160"/>
    <col min="13066" max="13066" width="56" style="160" customWidth="1"/>
    <col min="13067" max="13067" width="39.28515625" style="160" customWidth="1"/>
    <col min="13068" max="13068" width="22.140625" style="160" customWidth="1"/>
    <col min="13069" max="13069" width="22" style="160" customWidth="1"/>
    <col min="13070" max="13070" width="31.28515625" style="160" customWidth="1"/>
    <col min="13071" max="13071" width="31" style="160" customWidth="1"/>
    <col min="13072" max="13072" width="10.5703125" style="160" bestFit="1" customWidth="1"/>
    <col min="13073" max="13321" width="10.42578125" style="160"/>
    <col min="13322" max="13322" width="56" style="160" customWidth="1"/>
    <col min="13323" max="13323" width="39.28515625" style="160" customWidth="1"/>
    <col min="13324" max="13324" width="22.140625" style="160" customWidth="1"/>
    <col min="13325" max="13325" width="22" style="160" customWidth="1"/>
    <col min="13326" max="13326" width="31.28515625" style="160" customWidth="1"/>
    <col min="13327" max="13327" width="31" style="160" customWidth="1"/>
    <col min="13328" max="13328" width="10.5703125" style="160" bestFit="1" customWidth="1"/>
    <col min="13329" max="13577" width="10.42578125" style="160"/>
    <col min="13578" max="13578" width="56" style="160" customWidth="1"/>
    <col min="13579" max="13579" width="39.28515625" style="160" customWidth="1"/>
    <col min="13580" max="13580" width="22.140625" style="160" customWidth="1"/>
    <col min="13581" max="13581" width="22" style="160" customWidth="1"/>
    <col min="13582" max="13582" width="31.28515625" style="160" customWidth="1"/>
    <col min="13583" max="13583" width="31" style="160" customWidth="1"/>
    <col min="13584" max="13584" width="10.5703125" style="160" bestFit="1" customWidth="1"/>
    <col min="13585" max="13833" width="10.42578125" style="160"/>
    <col min="13834" max="13834" width="56" style="160" customWidth="1"/>
    <col min="13835" max="13835" width="39.28515625" style="160" customWidth="1"/>
    <col min="13836" max="13836" width="22.140625" style="160" customWidth="1"/>
    <col min="13837" max="13837" width="22" style="160" customWidth="1"/>
    <col min="13838" max="13838" width="31.28515625" style="160" customWidth="1"/>
    <col min="13839" max="13839" width="31" style="160" customWidth="1"/>
    <col min="13840" max="13840" width="10.5703125" style="160" bestFit="1" customWidth="1"/>
    <col min="13841" max="14089" width="10.42578125" style="160"/>
    <col min="14090" max="14090" width="56" style="160" customWidth="1"/>
    <col min="14091" max="14091" width="39.28515625" style="160" customWidth="1"/>
    <col min="14092" max="14092" width="22.140625" style="160" customWidth="1"/>
    <col min="14093" max="14093" width="22" style="160" customWidth="1"/>
    <col min="14094" max="14094" width="31.28515625" style="160" customWidth="1"/>
    <col min="14095" max="14095" width="31" style="160" customWidth="1"/>
    <col min="14096" max="14096" width="10.5703125" style="160" bestFit="1" customWidth="1"/>
    <col min="14097" max="14345" width="10.42578125" style="160"/>
    <col min="14346" max="14346" width="56" style="160" customWidth="1"/>
    <col min="14347" max="14347" width="39.28515625" style="160" customWidth="1"/>
    <col min="14348" max="14348" width="22.140625" style="160" customWidth="1"/>
    <col min="14349" max="14349" width="22" style="160" customWidth="1"/>
    <col min="14350" max="14350" width="31.28515625" style="160" customWidth="1"/>
    <col min="14351" max="14351" width="31" style="160" customWidth="1"/>
    <col min="14352" max="14352" width="10.5703125" style="160" bestFit="1" customWidth="1"/>
    <col min="14353" max="14601" width="10.42578125" style="160"/>
    <col min="14602" max="14602" width="56" style="160" customWidth="1"/>
    <col min="14603" max="14603" width="39.28515625" style="160" customWidth="1"/>
    <col min="14604" max="14604" width="22.140625" style="160" customWidth="1"/>
    <col min="14605" max="14605" width="22" style="160" customWidth="1"/>
    <col min="14606" max="14606" width="31.28515625" style="160" customWidth="1"/>
    <col min="14607" max="14607" width="31" style="160" customWidth="1"/>
    <col min="14608" max="14608" width="10.5703125" style="160" bestFit="1" customWidth="1"/>
    <col min="14609" max="14857" width="10.42578125" style="160"/>
    <col min="14858" max="14858" width="56" style="160" customWidth="1"/>
    <col min="14859" max="14859" width="39.28515625" style="160" customWidth="1"/>
    <col min="14860" max="14860" width="22.140625" style="160" customWidth="1"/>
    <col min="14861" max="14861" width="22" style="160" customWidth="1"/>
    <col min="14862" max="14862" width="31.28515625" style="160" customWidth="1"/>
    <col min="14863" max="14863" width="31" style="160" customWidth="1"/>
    <col min="14864" max="14864" width="10.5703125" style="160" bestFit="1" customWidth="1"/>
    <col min="14865" max="15113" width="10.42578125" style="160"/>
    <col min="15114" max="15114" width="56" style="160" customWidth="1"/>
    <col min="15115" max="15115" width="39.28515625" style="160" customWidth="1"/>
    <col min="15116" max="15116" width="22.140625" style="160" customWidth="1"/>
    <col min="15117" max="15117" width="22" style="160" customWidth="1"/>
    <col min="15118" max="15118" width="31.28515625" style="160" customWidth="1"/>
    <col min="15119" max="15119" width="31" style="160" customWidth="1"/>
    <col min="15120" max="15120" width="10.5703125" style="160" bestFit="1" customWidth="1"/>
    <col min="15121" max="15369" width="10.42578125" style="160"/>
    <col min="15370" max="15370" width="56" style="160" customWidth="1"/>
    <col min="15371" max="15371" width="39.28515625" style="160" customWidth="1"/>
    <col min="15372" max="15372" width="22.140625" style="160" customWidth="1"/>
    <col min="15373" max="15373" width="22" style="160" customWidth="1"/>
    <col min="15374" max="15374" width="31.28515625" style="160" customWidth="1"/>
    <col min="15375" max="15375" width="31" style="160" customWidth="1"/>
    <col min="15376" max="15376" width="10.5703125" style="160" bestFit="1" customWidth="1"/>
    <col min="15377" max="15625" width="10.42578125" style="160"/>
    <col min="15626" max="15626" width="56" style="160" customWidth="1"/>
    <col min="15627" max="15627" width="39.28515625" style="160" customWidth="1"/>
    <col min="15628" max="15628" width="22.140625" style="160" customWidth="1"/>
    <col min="15629" max="15629" width="22" style="160" customWidth="1"/>
    <col min="15630" max="15630" width="31.28515625" style="160" customWidth="1"/>
    <col min="15631" max="15631" width="31" style="160" customWidth="1"/>
    <col min="15632" max="15632" width="10.5703125" style="160" bestFit="1" customWidth="1"/>
    <col min="15633" max="15881" width="10.42578125" style="160"/>
    <col min="15882" max="15882" width="56" style="160" customWidth="1"/>
    <col min="15883" max="15883" width="39.28515625" style="160" customWidth="1"/>
    <col min="15884" max="15884" width="22.140625" style="160" customWidth="1"/>
    <col min="15885" max="15885" width="22" style="160" customWidth="1"/>
    <col min="15886" max="15886" width="31.28515625" style="160" customWidth="1"/>
    <col min="15887" max="15887" width="31" style="160" customWidth="1"/>
    <col min="15888" max="15888" width="10.5703125" style="160" bestFit="1" customWidth="1"/>
    <col min="15889" max="16137" width="10.42578125" style="160"/>
    <col min="16138" max="16138" width="56" style="160" customWidth="1"/>
    <col min="16139" max="16139" width="39.28515625" style="160" customWidth="1"/>
    <col min="16140" max="16140" width="22.140625" style="160" customWidth="1"/>
    <col min="16141" max="16141" width="22" style="160" customWidth="1"/>
    <col min="16142" max="16142" width="31.28515625" style="160" customWidth="1"/>
    <col min="16143" max="16143" width="31" style="160" customWidth="1"/>
    <col min="16144" max="16144" width="10.5703125" style="160" bestFit="1" customWidth="1"/>
    <col min="16145" max="16384" width="10.42578125" style="160"/>
  </cols>
  <sheetData>
    <row r="1" spans="2:206" ht="9.9499999999999993" customHeight="1" x14ac:dyDescent="0.3">
      <c r="B1" s="265"/>
      <c r="C1" s="265"/>
      <c r="D1" s="265"/>
      <c r="E1" s="266"/>
      <c r="F1" s="266"/>
      <c r="G1" s="266"/>
      <c r="H1" s="266"/>
      <c r="I1" s="266"/>
      <c r="J1" s="266"/>
      <c r="K1" s="266"/>
      <c r="L1" s="266"/>
      <c r="M1" s="266"/>
      <c r="N1" s="266"/>
      <c r="O1" s="266"/>
    </row>
    <row r="2" spans="2:206" ht="18.600000000000001" customHeight="1" x14ac:dyDescent="0.3">
      <c r="B2" s="427" t="s">
        <v>280</v>
      </c>
      <c r="C2" s="427"/>
      <c r="D2" s="427"/>
      <c r="E2" s="267" t="s">
        <v>96</v>
      </c>
      <c r="F2" s="267"/>
      <c r="G2" s="268" t="str">
        <f>'BUDGET TOTAL (year beginning)'!B4</f>
        <v>dhec</v>
      </c>
      <c r="H2" s="268"/>
      <c r="I2" s="268"/>
      <c r="J2" s="268"/>
      <c r="K2" s="161"/>
      <c r="L2" s="161"/>
      <c r="M2" s="161"/>
      <c r="N2" s="161"/>
      <c r="O2" s="161"/>
    </row>
    <row r="3" spans="2:206" ht="32.25" customHeight="1" x14ac:dyDescent="0.3">
      <c r="B3" s="427"/>
      <c r="C3" s="427"/>
      <c r="D3" s="427"/>
      <c r="E3" s="267" t="s">
        <v>97</v>
      </c>
      <c r="F3" s="267"/>
      <c r="G3" s="269" t="s">
        <v>228</v>
      </c>
      <c r="H3" s="269"/>
      <c r="I3" s="269"/>
      <c r="J3" s="269"/>
      <c r="K3" s="162"/>
      <c r="L3" s="162"/>
      <c r="M3" s="162"/>
      <c r="N3" s="162"/>
      <c r="O3" s="162"/>
    </row>
    <row r="4" spans="2:206" ht="15" customHeight="1" thickBot="1" x14ac:dyDescent="0.35">
      <c r="B4" s="161"/>
      <c r="C4" s="161"/>
      <c r="D4" s="161"/>
      <c r="E4" s="161"/>
      <c r="F4" s="161"/>
      <c r="G4" s="161"/>
      <c r="H4" s="163"/>
      <c r="I4" s="163"/>
      <c r="J4" s="162"/>
      <c r="K4" s="162"/>
      <c r="L4" s="162"/>
      <c r="M4" s="162"/>
      <c r="N4" s="162"/>
      <c r="O4" s="162"/>
    </row>
    <row r="5" spans="2:206" s="159" customFormat="1" ht="24.6" customHeight="1" x14ac:dyDescent="0.3">
      <c r="B5" s="429" t="s">
        <v>233</v>
      </c>
      <c r="C5" s="430"/>
      <c r="D5" s="430"/>
      <c r="E5" s="430"/>
      <c r="F5" s="430"/>
      <c r="G5" s="430"/>
      <c r="H5" s="430"/>
      <c r="I5" s="430"/>
      <c r="J5" s="430"/>
      <c r="K5" s="430"/>
      <c r="L5" s="431"/>
      <c r="M5" s="431"/>
      <c r="N5" s="186" t="s">
        <v>98</v>
      </c>
      <c r="O5" s="187" t="s">
        <v>99</v>
      </c>
      <c r="GQ5" s="160"/>
      <c r="GR5" s="160"/>
      <c r="GS5" s="160"/>
      <c r="GT5" s="160"/>
      <c r="GU5" s="160"/>
      <c r="GV5" s="160"/>
      <c r="GW5" s="160"/>
      <c r="GX5" s="160"/>
    </row>
    <row r="6" spans="2:206" s="159" customFormat="1" x14ac:dyDescent="0.3">
      <c r="B6" s="305" t="s">
        <v>100</v>
      </c>
      <c r="C6" s="306"/>
      <c r="D6" s="306"/>
      <c r="E6" s="408" t="s">
        <v>231</v>
      </c>
      <c r="F6" s="408"/>
      <c r="G6" s="408"/>
      <c r="H6" s="408"/>
      <c r="I6" s="408"/>
      <c r="J6" s="130"/>
      <c r="K6" s="134"/>
      <c r="L6" s="489" t="s">
        <v>276</v>
      </c>
      <c r="M6" s="310"/>
      <c r="N6" s="491">
        <f>'BUDGET TOTAL (year beginning)'!E9</f>
        <v>0</v>
      </c>
      <c r="O6" s="455">
        <f>'EXPENDITURES (total year end)'!E6</f>
        <v>0</v>
      </c>
      <c r="GQ6" s="160"/>
      <c r="GR6" s="160"/>
      <c r="GS6" s="160"/>
      <c r="GT6" s="160"/>
      <c r="GU6" s="160"/>
      <c r="GV6" s="160"/>
      <c r="GW6" s="160"/>
      <c r="GX6" s="160"/>
    </row>
    <row r="7" spans="2:206" s="159" customFormat="1" x14ac:dyDescent="0.3">
      <c r="B7" s="307"/>
      <c r="C7" s="308"/>
      <c r="D7" s="308"/>
      <c r="E7" s="408"/>
      <c r="F7" s="408"/>
      <c r="G7" s="408"/>
      <c r="H7" s="408"/>
      <c r="I7" s="408"/>
      <c r="J7" s="188"/>
      <c r="K7" s="189"/>
      <c r="L7" s="490"/>
      <c r="M7" s="312"/>
      <c r="N7" s="491"/>
      <c r="O7" s="455"/>
      <c r="GQ7" s="160"/>
      <c r="GR7" s="160"/>
      <c r="GS7" s="160"/>
      <c r="GT7" s="160"/>
      <c r="GU7" s="160"/>
      <c r="GV7" s="160"/>
      <c r="GW7" s="160"/>
      <c r="GX7" s="160"/>
    </row>
    <row r="8" spans="2:206" s="159" customFormat="1" ht="14.45" customHeight="1" x14ac:dyDescent="0.3">
      <c r="B8" s="286" t="s">
        <v>101</v>
      </c>
      <c r="C8" s="287"/>
      <c r="D8" s="287"/>
      <c r="E8" s="287"/>
      <c r="F8" s="287"/>
      <c r="G8" s="287"/>
      <c r="H8" s="287"/>
      <c r="I8" s="428"/>
      <c r="J8" s="190"/>
      <c r="K8" s="191"/>
      <c r="L8" s="490"/>
      <c r="M8" s="312"/>
      <c r="N8" s="491"/>
      <c r="O8" s="455"/>
      <c r="GQ8" s="160"/>
      <c r="GR8" s="160"/>
      <c r="GS8" s="160"/>
      <c r="GT8" s="160"/>
      <c r="GU8" s="160"/>
      <c r="GV8" s="160"/>
      <c r="GW8" s="160"/>
      <c r="GX8" s="160"/>
    </row>
    <row r="9" spans="2:206" s="159" customFormat="1" ht="14.45" customHeight="1" x14ac:dyDescent="0.3">
      <c r="B9" s="288"/>
      <c r="C9" s="289"/>
      <c r="D9" s="289"/>
      <c r="E9" s="289"/>
      <c r="F9" s="289"/>
      <c r="G9" s="289"/>
      <c r="H9" s="289"/>
      <c r="I9" s="320"/>
      <c r="J9" s="190"/>
      <c r="K9" s="191"/>
      <c r="L9" s="311" t="s">
        <v>275</v>
      </c>
      <c r="M9" s="312"/>
      <c r="N9" s="491">
        <f>'BUDGET TOTAL (year beginning)'!F9</f>
        <v>0</v>
      </c>
      <c r="O9" s="455">
        <f>'EXPENDITURES (total year end)'!F6</f>
        <v>0</v>
      </c>
      <c r="GQ9" s="160"/>
      <c r="GR9" s="160"/>
      <c r="GS9" s="160"/>
      <c r="GT9" s="160"/>
      <c r="GU9" s="160"/>
      <c r="GV9" s="160"/>
      <c r="GW9" s="160"/>
      <c r="GX9" s="160"/>
    </row>
    <row r="10" spans="2:206" s="159" customFormat="1" ht="14.45" customHeight="1" x14ac:dyDescent="0.3">
      <c r="B10" s="288"/>
      <c r="C10" s="289"/>
      <c r="D10" s="289"/>
      <c r="E10" s="289"/>
      <c r="F10" s="289"/>
      <c r="G10" s="289"/>
      <c r="H10" s="289"/>
      <c r="I10" s="320"/>
      <c r="J10" s="190"/>
      <c r="K10" s="192"/>
      <c r="L10" s="311"/>
      <c r="M10" s="312"/>
      <c r="N10" s="491"/>
      <c r="O10" s="455"/>
      <c r="GQ10" s="160"/>
      <c r="GR10" s="160"/>
      <c r="GS10" s="160"/>
      <c r="GT10" s="160"/>
      <c r="GU10" s="160"/>
      <c r="GV10" s="160"/>
      <c r="GW10" s="160"/>
      <c r="GX10" s="160"/>
    </row>
    <row r="11" spans="2:206" s="159" customFormat="1" ht="14.45" customHeight="1" x14ac:dyDescent="0.3">
      <c r="B11" s="288"/>
      <c r="C11" s="289"/>
      <c r="D11" s="289"/>
      <c r="E11" s="289"/>
      <c r="F11" s="289"/>
      <c r="G11" s="289"/>
      <c r="H11" s="289"/>
      <c r="I11" s="320"/>
      <c r="J11" s="190"/>
      <c r="K11" s="192"/>
      <c r="L11" s="363"/>
      <c r="M11" s="364"/>
      <c r="N11" s="491"/>
      <c r="O11" s="455"/>
      <c r="GQ11" s="160"/>
      <c r="GR11" s="160"/>
      <c r="GS11" s="160"/>
      <c r="GT11" s="160"/>
      <c r="GU11" s="160"/>
      <c r="GV11" s="160"/>
      <c r="GW11" s="160"/>
      <c r="GX11" s="160"/>
    </row>
    <row r="12" spans="2:206" s="159" customFormat="1" ht="14.45" customHeight="1" x14ac:dyDescent="0.3">
      <c r="B12" s="432" t="s">
        <v>235</v>
      </c>
      <c r="C12" s="433"/>
      <c r="D12" s="434"/>
      <c r="E12" s="435" t="s">
        <v>236</v>
      </c>
      <c r="F12" s="436"/>
      <c r="G12" s="436"/>
      <c r="H12" s="437" t="s">
        <v>102</v>
      </c>
      <c r="I12" s="438"/>
      <c r="J12" s="438"/>
      <c r="K12" s="438"/>
      <c r="L12" s="439" t="s">
        <v>237</v>
      </c>
      <c r="M12" s="439"/>
      <c r="N12" s="440" t="s">
        <v>238</v>
      </c>
      <c r="O12" s="441"/>
      <c r="GQ12" s="160"/>
      <c r="GR12" s="160"/>
      <c r="GS12" s="160"/>
      <c r="GT12" s="160"/>
      <c r="GU12" s="160"/>
      <c r="GV12" s="160"/>
      <c r="GW12" s="160"/>
      <c r="GX12" s="160"/>
    </row>
    <row r="13" spans="2:206" s="159" customFormat="1" ht="32.1" customHeight="1" x14ac:dyDescent="0.3">
      <c r="B13" s="442"/>
      <c r="C13" s="443"/>
      <c r="D13" s="444"/>
      <c r="E13" s="445"/>
      <c r="F13" s="446"/>
      <c r="G13" s="447"/>
      <c r="H13" s="448" t="s">
        <v>239</v>
      </c>
      <c r="I13" s="449"/>
      <c r="J13" s="448" t="s">
        <v>103</v>
      </c>
      <c r="K13" s="450"/>
      <c r="L13" s="439" t="s">
        <v>104</v>
      </c>
      <c r="M13" s="439"/>
      <c r="N13" s="458" t="s">
        <v>105</v>
      </c>
      <c r="O13" s="459"/>
      <c r="GQ13" s="160"/>
      <c r="GR13" s="160"/>
      <c r="GS13" s="160"/>
      <c r="GT13" s="160"/>
      <c r="GU13" s="160"/>
      <c r="GV13" s="160"/>
      <c r="GW13" s="160"/>
      <c r="GX13" s="160"/>
    </row>
    <row r="14" spans="2:206" ht="15.6" customHeight="1" thickBot="1" x14ac:dyDescent="0.35">
      <c r="B14" s="342" t="s">
        <v>106</v>
      </c>
      <c r="C14" s="343"/>
      <c r="D14" s="344"/>
      <c r="E14" s="348" t="s">
        <v>107</v>
      </c>
      <c r="F14" s="343"/>
      <c r="G14" s="344"/>
      <c r="H14" s="181" t="s">
        <v>70</v>
      </c>
      <c r="I14" s="181" t="s">
        <v>71</v>
      </c>
      <c r="J14" s="181" t="s">
        <v>70</v>
      </c>
      <c r="K14" s="181" t="s">
        <v>71</v>
      </c>
      <c r="L14" s="460"/>
      <c r="M14" s="460"/>
      <c r="N14" s="181" t="s">
        <v>72</v>
      </c>
      <c r="O14" s="182" t="s">
        <v>108</v>
      </c>
    </row>
    <row r="15" spans="2:206" ht="75.599999999999994" customHeight="1" thickTop="1" thickBot="1" x14ac:dyDescent="0.35">
      <c r="B15" s="345"/>
      <c r="C15" s="346"/>
      <c r="D15" s="347"/>
      <c r="E15" s="349"/>
      <c r="F15" s="346"/>
      <c r="G15" s="347"/>
      <c r="H15" s="125">
        <f>'Budget %'!K37</f>
        <v>0</v>
      </c>
      <c r="I15" s="125">
        <f>'Expenditure %'!K37</f>
        <v>0</v>
      </c>
      <c r="J15" s="126">
        <f>'Budget %'!L37</f>
        <v>0</v>
      </c>
      <c r="K15" s="126">
        <f>'Expenditure %'!L37</f>
        <v>0</v>
      </c>
      <c r="L15" s="351" t="str">
        <f>G3</f>
        <v>April 1, 2023 - 
March 31, 2024</v>
      </c>
      <c r="M15" s="352"/>
      <c r="N15" s="127">
        <f>SUM(N6:N11)</f>
        <v>0</v>
      </c>
      <c r="O15" s="127">
        <f>SUM(O6:O11)</f>
        <v>0</v>
      </c>
      <c r="P15" s="164"/>
    </row>
    <row r="16" spans="2:206" ht="18" customHeight="1" thickTop="1" x14ac:dyDescent="0.3">
      <c r="B16" s="461" t="s">
        <v>109</v>
      </c>
      <c r="C16" s="462"/>
      <c r="D16" s="462"/>
      <c r="E16" s="463"/>
      <c r="F16" s="463"/>
      <c r="G16" s="463"/>
      <c r="H16" s="463"/>
      <c r="I16" s="463"/>
      <c r="J16" s="463"/>
      <c r="K16" s="463"/>
      <c r="L16" s="463"/>
      <c r="M16" s="464"/>
      <c r="N16" s="464"/>
      <c r="O16" s="465"/>
      <c r="P16" s="165"/>
    </row>
    <row r="17" spans="2:206" s="166" customFormat="1" ht="35.25" customHeight="1" thickBot="1" x14ac:dyDescent="0.35">
      <c r="B17" s="358" t="s">
        <v>110</v>
      </c>
      <c r="C17" s="359"/>
      <c r="D17" s="359"/>
      <c r="E17" s="360"/>
      <c r="F17" s="360"/>
      <c r="G17" s="360"/>
      <c r="H17" s="360"/>
      <c r="I17" s="360"/>
      <c r="J17" s="360"/>
      <c r="K17" s="360"/>
      <c r="L17" s="360"/>
      <c r="M17" s="361"/>
      <c r="N17" s="361"/>
      <c r="O17" s="362"/>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c r="EA17" s="159"/>
      <c r="EB17" s="159"/>
      <c r="EC17" s="159"/>
      <c r="ED17" s="159"/>
      <c r="EE17" s="159"/>
      <c r="EF17" s="159"/>
      <c r="EG17" s="159"/>
      <c r="EH17" s="159"/>
      <c r="EI17" s="159"/>
      <c r="EJ17" s="159"/>
      <c r="EK17" s="159"/>
      <c r="EL17" s="159"/>
      <c r="EM17" s="159"/>
      <c r="EN17" s="159"/>
      <c r="EO17" s="159"/>
      <c r="EP17" s="159"/>
      <c r="EQ17" s="159"/>
      <c r="ER17" s="159"/>
      <c r="ES17" s="159"/>
      <c r="ET17" s="159"/>
      <c r="EU17" s="159"/>
      <c r="EV17" s="159"/>
      <c r="EW17" s="159"/>
      <c r="EX17" s="159"/>
      <c r="EY17" s="159"/>
      <c r="EZ17" s="159"/>
      <c r="FA17" s="159"/>
      <c r="FB17" s="159"/>
      <c r="FC17" s="159"/>
      <c r="FD17" s="159"/>
      <c r="FE17" s="159"/>
      <c r="FF17" s="159"/>
      <c r="FG17" s="159"/>
      <c r="FH17" s="159"/>
      <c r="FI17" s="159"/>
      <c r="FJ17" s="159"/>
      <c r="FK17" s="159"/>
      <c r="FL17" s="159"/>
      <c r="FM17" s="159"/>
      <c r="FN17" s="159"/>
      <c r="FO17" s="159"/>
      <c r="FP17" s="159"/>
      <c r="FQ17" s="159"/>
      <c r="FR17" s="159"/>
      <c r="FS17" s="159"/>
      <c r="FT17" s="159"/>
      <c r="FU17" s="159"/>
      <c r="FV17" s="159"/>
      <c r="FW17" s="159"/>
      <c r="FX17" s="159"/>
      <c r="FY17" s="159"/>
      <c r="FZ17" s="159"/>
      <c r="GA17" s="159"/>
      <c r="GB17" s="159"/>
      <c r="GC17" s="159"/>
      <c r="GD17" s="159"/>
      <c r="GE17" s="159"/>
      <c r="GF17" s="159"/>
      <c r="GG17" s="159"/>
      <c r="GH17" s="159"/>
      <c r="GI17" s="159"/>
      <c r="GJ17" s="159"/>
      <c r="GK17" s="159"/>
      <c r="GL17" s="159"/>
      <c r="GM17" s="159"/>
      <c r="GN17" s="159"/>
      <c r="GO17" s="159"/>
      <c r="GP17" s="159"/>
      <c r="GQ17" s="159"/>
      <c r="GR17" s="159"/>
      <c r="GS17" s="159"/>
      <c r="GT17" s="159"/>
      <c r="GU17" s="159"/>
      <c r="GV17" s="159"/>
      <c r="GW17" s="159"/>
      <c r="GX17" s="159"/>
    </row>
    <row r="18" spans="2:206" s="166" customFormat="1" ht="40.5" customHeight="1" thickBot="1" x14ac:dyDescent="0.35">
      <c r="B18" s="167"/>
      <c r="C18" s="167"/>
      <c r="D18" s="167"/>
      <c r="E18" s="167"/>
      <c r="F18" s="167"/>
      <c r="G18" s="167"/>
      <c r="H18" s="167"/>
      <c r="I18" s="167"/>
      <c r="J18" s="167"/>
      <c r="K18" s="167"/>
      <c r="L18" s="167"/>
      <c r="M18" s="167"/>
      <c r="N18" s="167"/>
      <c r="O18" s="167"/>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c r="DT18" s="159"/>
      <c r="DU18" s="159"/>
      <c r="DV18" s="159"/>
      <c r="DW18" s="159"/>
      <c r="DX18" s="159"/>
      <c r="DY18" s="159"/>
      <c r="DZ18" s="159"/>
      <c r="EA18" s="159"/>
      <c r="EB18" s="159"/>
      <c r="EC18" s="159"/>
      <c r="ED18" s="159"/>
      <c r="EE18" s="159"/>
      <c r="EF18" s="159"/>
      <c r="EG18" s="159"/>
      <c r="EH18" s="159"/>
      <c r="EI18" s="159"/>
      <c r="EJ18" s="159"/>
      <c r="EK18" s="159"/>
      <c r="EL18" s="159"/>
      <c r="EM18" s="159"/>
      <c r="EN18" s="159"/>
      <c r="EO18" s="159"/>
      <c r="EP18" s="159"/>
      <c r="EQ18" s="159"/>
      <c r="ER18" s="159"/>
      <c r="ES18" s="159"/>
      <c r="ET18" s="159"/>
      <c r="EU18" s="159"/>
      <c r="EV18" s="159"/>
      <c r="EW18" s="159"/>
      <c r="EX18" s="159"/>
      <c r="EY18" s="159"/>
      <c r="EZ18" s="159"/>
      <c r="FA18" s="159"/>
      <c r="FB18" s="159"/>
      <c r="FC18" s="159"/>
      <c r="FD18" s="159"/>
      <c r="FE18" s="159"/>
      <c r="FF18" s="159"/>
      <c r="FG18" s="159"/>
      <c r="FH18" s="159"/>
      <c r="FI18" s="159"/>
      <c r="FJ18" s="159"/>
      <c r="FK18" s="159"/>
      <c r="FL18" s="159"/>
      <c r="FM18" s="159"/>
      <c r="FN18" s="159"/>
      <c r="FO18" s="159"/>
      <c r="FP18" s="159"/>
      <c r="FQ18" s="159"/>
      <c r="FR18" s="159"/>
      <c r="FS18" s="159"/>
      <c r="FT18" s="159"/>
      <c r="FU18" s="159"/>
      <c r="FV18" s="159"/>
      <c r="FW18" s="159"/>
      <c r="FX18" s="159"/>
      <c r="FY18" s="159"/>
      <c r="FZ18" s="159"/>
      <c r="GA18" s="159"/>
      <c r="GB18" s="159"/>
      <c r="GC18" s="159"/>
      <c r="GD18" s="159"/>
      <c r="GE18" s="159"/>
      <c r="GF18" s="159"/>
      <c r="GG18" s="159"/>
      <c r="GH18" s="159"/>
      <c r="GI18" s="159"/>
      <c r="GJ18" s="159"/>
      <c r="GK18" s="159"/>
      <c r="GL18" s="159"/>
      <c r="GM18" s="159"/>
      <c r="GN18" s="159"/>
      <c r="GO18" s="159"/>
      <c r="GP18" s="159"/>
      <c r="GQ18" s="159"/>
      <c r="GR18" s="159"/>
      <c r="GS18" s="159"/>
      <c r="GT18" s="159"/>
      <c r="GU18" s="159"/>
      <c r="GV18" s="159"/>
      <c r="GW18" s="159"/>
      <c r="GX18" s="159"/>
    </row>
    <row r="19" spans="2:206" s="159" customFormat="1" ht="24.95" customHeight="1" x14ac:dyDescent="0.3">
      <c r="B19" s="456" t="s">
        <v>240</v>
      </c>
      <c r="C19" s="431"/>
      <c r="D19" s="431"/>
      <c r="E19" s="431"/>
      <c r="F19" s="431"/>
      <c r="G19" s="431"/>
      <c r="H19" s="431"/>
      <c r="I19" s="431"/>
      <c r="J19" s="431"/>
      <c r="K19" s="431"/>
      <c r="L19" s="431"/>
      <c r="M19" s="457"/>
      <c r="N19" s="183" t="s">
        <v>98</v>
      </c>
      <c r="O19" s="180" t="s">
        <v>99</v>
      </c>
      <c r="GQ19" s="160"/>
      <c r="GR19" s="160"/>
      <c r="GS19" s="160"/>
      <c r="GT19" s="160"/>
      <c r="GU19" s="160"/>
      <c r="GV19" s="160"/>
      <c r="GW19" s="160"/>
      <c r="GX19" s="160"/>
    </row>
    <row r="20" spans="2:206" s="159" customFormat="1" ht="14.45" customHeight="1" x14ac:dyDescent="0.3">
      <c r="B20" s="333" t="s">
        <v>111</v>
      </c>
      <c r="C20" s="334"/>
      <c r="D20" s="334"/>
      <c r="E20" s="408" t="s">
        <v>231</v>
      </c>
      <c r="F20" s="408"/>
      <c r="G20" s="408"/>
      <c r="H20" s="408"/>
      <c r="I20" s="408"/>
      <c r="J20" s="121"/>
      <c r="K20" s="122"/>
      <c r="L20" s="489" t="s">
        <v>276</v>
      </c>
      <c r="M20" s="310"/>
      <c r="N20" s="491">
        <f>'BUDGET TOTAL (year beginning)'!E10</f>
        <v>0</v>
      </c>
      <c r="O20" s="455">
        <f>'EXPENDITURES (total year end)'!E7</f>
        <v>0</v>
      </c>
      <c r="GQ20" s="160"/>
      <c r="GR20" s="160"/>
      <c r="GS20" s="160"/>
      <c r="GT20" s="160"/>
      <c r="GU20" s="160"/>
      <c r="GV20" s="160"/>
      <c r="GW20" s="160"/>
      <c r="GX20" s="160"/>
    </row>
    <row r="21" spans="2:206" s="159" customFormat="1" ht="14.45" customHeight="1" x14ac:dyDescent="0.3">
      <c r="B21" s="335"/>
      <c r="C21" s="336"/>
      <c r="D21" s="336"/>
      <c r="E21" s="408"/>
      <c r="F21" s="408"/>
      <c r="G21" s="408"/>
      <c r="H21" s="408"/>
      <c r="I21" s="408"/>
      <c r="J21" s="129"/>
      <c r="K21" s="124"/>
      <c r="L21" s="490"/>
      <c r="M21" s="312"/>
      <c r="N21" s="491"/>
      <c r="O21" s="455"/>
      <c r="GQ21" s="160"/>
      <c r="GR21" s="160"/>
      <c r="GS21" s="160"/>
      <c r="GT21" s="160"/>
      <c r="GU21" s="160"/>
      <c r="GV21" s="160"/>
      <c r="GW21" s="160"/>
      <c r="GX21" s="160"/>
    </row>
    <row r="22" spans="2:206" s="159" customFormat="1" ht="14.45" customHeight="1" x14ac:dyDescent="0.3">
      <c r="B22" s="317" t="s">
        <v>114</v>
      </c>
      <c r="C22" s="318"/>
      <c r="D22" s="318"/>
      <c r="E22" s="318"/>
      <c r="F22" s="318"/>
      <c r="G22" s="318"/>
      <c r="H22" s="318"/>
      <c r="I22" s="319"/>
      <c r="J22" s="451"/>
      <c r="K22" s="452"/>
      <c r="L22" s="490"/>
      <c r="M22" s="312"/>
      <c r="N22" s="491"/>
      <c r="O22" s="455"/>
      <c r="GQ22" s="160"/>
      <c r="GR22" s="160"/>
      <c r="GS22" s="160"/>
      <c r="GT22" s="160"/>
      <c r="GU22" s="160"/>
      <c r="GV22" s="160"/>
      <c r="GW22" s="160"/>
      <c r="GX22" s="160"/>
    </row>
    <row r="23" spans="2:206" s="159" customFormat="1" ht="14.45" customHeight="1" x14ac:dyDescent="0.3">
      <c r="B23" s="288"/>
      <c r="C23" s="289"/>
      <c r="D23" s="289"/>
      <c r="E23" s="289"/>
      <c r="F23" s="289"/>
      <c r="G23" s="289"/>
      <c r="H23" s="289"/>
      <c r="I23" s="320"/>
      <c r="J23" s="451"/>
      <c r="K23" s="452"/>
      <c r="L23" s="311" t="s">
        <v>275</v>
      </c>
      <c r="M23" s="312"/>
      <c r="N23" s="466"/>
      <c r="O23" s="467"/>
      <c r="GQ23" s="160"/>
      <c r="GR23" s="160"/>
      <c r="GS23" s="160"/>
      <c r="GT23" s="160"/>
      <c r="GU23" s="160"/>
      <c r="GV23" s="160"/>
      <c r="GW23" s="160"/>
      <c r="GX23" s="160"/>
    </row>
    <row r="24" spans="2:206" s="159" customFormat="1" ht="14.45" customHeight="1" x14ac:dyDescent="0.3">
      <c r="B24" s="288"/>
      <c r="C24" s="289"/>
      <c r="D24" s="289"/>
      <c r="E24" s="289"/>
      <c r="F24" s="289"/>
      <c r="G24" s="289"/>
      <c r="H24" s="289"/>
      <c r="I24" s="320"/>
      <c r="J24" s="451"/>
      <c r="K24" s="452"/>
      <c r="L24" s="311"/>
      <c r="M24" s="312"/>
      <c r="N24" s="466"/>
      <c r="O24" s="467"/>
      <c r="GQ24" s="160"/>
      <c r="GR24" s="160"/>
      <c r="GS24" s="160"/>
      <c r="GT24" s="160"/>
      <c r="GU24" s="160"/>
      <c r="GV24" s="160"/>
      <c r="GW24" s="160"/>
      <c r="GX24" s="160"/>
    </row>
    <row r="25" spans="2:206" s="159" customFormat="1" ht="14.45" customHeight="1" x14ac:dyDescent="0.3">
      <c r="B25" s="321"/>
      <c r="C25" s="322"/>
      <c r="D25" s="322"/>
      <c r="E25" s="322"/>
      <c r="F25" s="322"/>
      <c r="G25" s="322"/>
      <c r="H25" s="322"/>
      <c r="I25" s="323"/>
      <c r="J25" s="453"/>
      <c r="K25" s="454"/>
      <c r="L25" s="363"/>
      <c r="M25" s="364"/>
      <c r="N25" s="466"/>
      <c r="O25" s="467"/>
      <c r="GQ25" s="160"/>
      <c r="GR25" s="160"/>
      <c r="GS25" s="160"/>
      <c r="GT25" s="160"/>
      <c r="GU25" s="160"/>
      <c r="GV25" s="160"/>
      <c r="GW25" s="160"/>
      <c r="GX25" s="160"/>
    </row>
    <row r="26" spans="2:206" s="159" customFormat="1" ht="14.45" customHeight="1" x14ac:dyDescent="0.3">
      <c r="B26" s="468" t="s">
        <v>235</v>
      </c>
      <c r="C26" s="469"/>
      <c r="D26" s="469"/>
      <c r="E26" s="470" t="s">
        <v>236</v>
      </c>
      <c r="F26" s="471"/>
      <c r="G26" s="472"/>
      <c r="H26" s="473" t="s">
        <v>112</v>
      </c>
      <c r="I26" s="474"/>
      <c r="J26" s="474"/>
      <c r="K26" s="475"/>
      <c r="L26" s="476" t="s">
        <v>237</v>
      </c>
      <c r="M26" s="476"/>
      <c r="N26" s="476" t="s">
        <v>238</v>
      </c>
      <c r="O26" s="477"/>
      <c r="GQ26" s="160"/>
      <c r="GR26" s="160"/>
      <c r="GS26" s="160"/>
      <c r="GT26" s="160"/>
      <c r="GU26" s="160"/>
      <c r="GV26" s="160"/>
      <c r="GW26" s="160"/>
      <c r="GX26" s="160"/>
    </row>
    <row r="27" spans="2:206" s="159" customFormat="1" ht="32.1" customHeight="1" x14ac:dyDescent="0.3">
      <c r="B27" s="442"/>
      <c r="C27" s="443"/>
      <c r="D27" s="444"/>
      <c r="E27" s="445"/>
      <c r="F27" s="446"/>
      <c r="G27" s="447"/>
      <c r="H27" s="478" t="s">
        <v>239</v>
      </c>
      <c r="I27" s="479"/>
      <c r="J27" s="478" t="s">
        <v>103</v>
      </c>
      <c r="K27" s="479"/>
      <c r="L27" s="480" t="s">
        <v>115</v>
      </c>
      <c r="M27" s="480"/>
      <c r="N27" s="480" t="s">
        <v>116</v>
      </c>
      <c r="O27" s="483"/>
      <c r="GQ27" s="160"/>
      <c r="GR27" s="160"/>
      <c r="GS27" s="160"/>
      <c r="GT27" s="160"/>
      <c r="GU27" s="160"/>
      <c r="GV27" s="160"/>
      <c r="GW27" s="160"/>
      <c r="GX27" s="160"/>
    </row>
    <row r="28" spans="2:206" ht="15.6" customHeight="1" x14ac:dyDescent="0.3">
      <c r="B28" s="342" t="s">
        <v>117</v>
      </c>
      <c r="C28" s="343"/>
      <c r="D28" s="344"/>
      <c r="E28" s="348" t="s">
        <v>118</v>
      </c>
      <c r="F28" s="343"/>
      <c r="G28" s="344"/>
      <c r="H28" s="181" t="s">
        <v>70</v>
      </c>
      <c r="I28" s="181" t="s">
        <v>71</v>
      </c>
      <c r="J28" s="181" t="s">
        <v>70</v>
      </c>
      <c r="K28" s="181" t="s">
        <v>71</v>
      </c>
      <c r="L28" s="460"/>
      <c r="M28" s="460"/>
      <c r="N28" s="181" t="s">
        <v>72</v>
      </c>
      <c r="O28" s="182" t="s">
        <v>108</v>
      </c>
    </row>
    <row r="29" spans="2:206" ht="66.599999999999994" customHeight="1" x14ac:dyDescent="0.3">
      <c r="B29" s="345"/>
      <c r="C29" s="346"/>
      <c r="D29" s="347"/>
      <c r="E29" s="349"/>
      <c r="F29" s="346"/>
      <c r="G29" s="347"/>
      <c r="H29" s="125">
        <f>'Budget %'!K38</f>
        <v>0</v>
      </c>
      <c r="I29" s="125">
        <f>'Expenditure %'!K38</f>
        <v>0</v>
      </c>
      <c r="J29" s="126">
        <f>'Budget %'!L38</f>
        <v>0</v>
      </c>
      <c r="K29" s="126">
        <f>'Expenditure %'!L38</f>
        <v>0</v>
      </c>
      <c r="L29" s="351" t="str">
        <f>G3</f>
        <v>April 1, 2023 - 
March 31, 2024</v>
      </c>
      <c r="M29" s="352"/>
      <c r="N29" s="127">
        <f>SUM(N20:N25)</f>
        <v>0</v>
      </c>
      <c r="O29" s="127">
        <f>SUM(O20:O25)</f>
        <v>0</v>
      </c>
      <c r="P29" s="168"/>
    </row>
    <row r="30" spans="2:206" ht="18" customHeight="1" thickBot="1" x14ac:dyDescent="0.35">
      <c r="B30" s="484" t="s">
        <v>109</v>
      </c>
      <c r="C30" s="485"/>
      <c r="D30" s="485"/>
      <c r="E30" s="486"/>
      <c r="F30" s="486"/>
      <c r="G30" s="486"/>
      <c r="H30" s="486"/>
      <c r="I30" s="486"/>
      <c r="J30" s="486"/>
      <c r="K30" s="486"/>
      <c r="L30" s="486"/>
      <c r="M30" s="487"/>
      <c r="N30" s="487"/>
      <c r="O30" s="488"/>
    </row>
    <row r="31" spans="2:206" s="166" customFormat="1" ht="35.25" customHeight="1" thickBot="1" x14ac:dyDescent="0.35">
      <c r="B31" s="384" t="s">
        <v>119</v>
      </c>
      <c r="C31" s="385"/>
      <c r="D31" s="385"/>
      <c r="E31" s="386"/>
      <c r="F31" s="386"/>
      <c r="G31" s="386"/>
      <c r="H31" s="386"/>
      <c r="I31" s="386"/>
      <c r="J31" s="386"/>
      <c r="K31" s="386"/>
      <c r="L31" s="386"/>
      <c r="M31" s="387"/>
      <c r="N31" s="387"/>
      <c r="O31" s="388"/>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59"/>
      <c r="DU31" s="159"/>
      <c r="DV31" s="159"/>
      <c r="DW31" s="159"/>
      <c r="DX31" s="159"/>
      <c r="DY31" s="159"/>
      <c r="DZ31" s="159"/>
      <c r="EA31" s="159"/>
      <c r="EB31" s="159"/>
      <c r="EC31" s="159"/>
      <c r="ED31" s="159"/>
      <c r="EE31" s="159"/>
      <c r="EF31" s="159"/>
      <c r="EG31" s="159"/>
      <c r="EH31" s="159"/>
      <c r="EI31" s="159"/>
      <c r="EJ31" s="159"/>
      <c r="EK31" s="159"/>
      <c r="EL31" s="159"/>
      <c r="EM31" s="159"/>
      <c r="EN31" s="159"/>
      <c r="EO31" s="159"/>
      <c r="EP31" s="159"/>
      <c r="EQ31" s="159"/>
      <c r="ER31" s="159"/>
      <c r="ES31" s="159"/>
      <c r="ET31" s="159"/>
      <c r="EU31" s="159"/>
      <c r="EV31" s="159"/>
      <c r="EW31" s="159"/>
      <c r="EX31" s="159"/>
      <c r="EY31" s="159"/>
      <c r="EZ31" s="159"/>
      <c r="FA31" s="159"/>
      <c r="FB31" s="159"/>
      <c r="FC31" s="159"/>
      <c r="FD31" s="159"/>
      <c r="FE31" s="159"/>
      <c r="FF31" s="159"/>
      <c r="FG31" s="159"/>
      <c r="FH31" s="159"/>
      <c r="FI31" s="159"/>
      <c r="FJ31" s="159"/>
      <c r="FK31" s="159"/>
      <c r="FL31" s="159"/>
      <c r="FM31" s="159"/>
      <c r="FN31" s="159"/>
      <c r="FO31" s="159"/>
      <c r="FP31" s="159"/>
      <c r="FQ31" s="159"/>
      <c r="FR31" s="159"/>
      <c r="FS31" s="159"/>
      <c r="FT31" s="159"/>
      <c r="FU31" s="159"/>
      <c r="FV31" s="159"/>
      <c r="FW31" s="159"/>
      <c r="FX31" s="159"/>
      <c r="FY31" s="159"/>
      <c r="FZ31" s="159"/>
      <c r="GA31" s="159"/>
      <c r="GB31" s="159"/>
      <c r="GC31" s="159"/>
      <c r="GD31" s="159"/>
      <c r="GE31" s="159"/>
      <c r="GF31" s="159"/>
      <c r="GG31" s="159"/>
      <c r="GH31" s="159"/>
      <c r="GI31" s="159"/>
      <c r="GJ31" s="159"/>
      <c r="GK31" s="159"/>
      <c r="GL31" s="159"/>
      <c r="GM31" s="159"/>
      <c r="GN31" s="159"/>
      <c r="GO31" s="159"/>
      <c r="GP31" s="159"/>
      <c r="GQ31" s="159"/>
      <c r="GR31" s="159"/>
      <c r="GS31" s="159"/>
      <c r="GT31" s="159"/>
      <c r="GU31" s="159"/>
      <c r="GV31" s="159"/>
      <c r="GW31" s="159"/>
      <c r="GX31" s="159"/>
    </row>
    <row r="32" spans="2:206" ht="40.5" customHeight="1" thickBot="1" x14ac:dyDescent="0.35"/>
    <row r="33" spans="2:206" s="159" customFormat="1" ht="24.95" customHeight="1" x14ac:dyDescent="0.3">
      <c r="B33" s="429" t="s">
        <v>241</v>
      </c>
      <c r="C33" s="430"/>
      <c r="D33" s="430"/>
      <c r="E33" s="430"/>
      <c r="F33" s="430"/>
      <c r="G33" s="430"/>
      <c r="H33" s="430"/>
      <c r="I33" s="430"/>
      <c r="J33" s="431"/>
      <c r="K33" s="431"/>
      <c r="L33" s="431"/>
      <c r="M33" s="457"/>
      <c r="N33" s="183" t="s">
        <v>98</v>
      </c>
      <c r="O33" s="180" t="s">
        <v>99</v>
      </c>
      <c r="GQ33" s="160"/>
      <c r="GR33" s="160"/>
      <c r="GS33" s="160"/>
      <c r="GT33" s="160"/>
      <c r="GU33" s="160"/>
      <c r="GV33" s="160"/>
      <c r="GW33" s="160"/>
      <c r="GX33" s="160"/>
    </row>
    <row r="34" spans="2:206" s="159" customFormat="1" ht="14.45" customHeight="1" x14ac:dyDescent="0.3">
      <c r="B34" s="305" t="s">
        <v>113</v>
      </c>
      <c r="C34" s="306"/>
      <c r="D34" s="306"/>
      <c r="E34" s="408" t="s">
        <v>231</v>
      </c>
      <c r="F34" s="408"/>
      <c r="G34" s="408"/>
      <c r="H34" s="408"/>
      <c r="I34" s="408"/>
      <c r="J34" s="121"/>
      <c r="K34" s="122"/>
      <c r="L34" s="489" t="s">
        <v>276</v>
      </c>
      <c r="M34" s="310"/>
      <c r="N34" s="491">
        <f>'BUDGET TOTAL (year beginning)'!E11</f>
        <v>0</v>
      </c>
      <c r="O34" s="455">
        <f>'EXPENDITURES (total year end)'!E8</f>
        <v>0</v>
      </c>
      <c r="GQ34" s="160"/>
      <c r="GR34" s="160"/>
      <c r="GS34" s="160"/>
      <c r="GT34" s="160"/>
      <c r="GU34" s="160"/>
      <c r="GV34" s="160"/>
      <c r="GW34" s="160"/>
      <c r="GX34" s="160"/>
    </row>
    <row r="35" spans="2:206" s="159" customFormat="1" ht="14.45" customHeight="1" x14ac:dyDescent="0.3">
      <c r="B35" s="335"/>
      <c r="C35" s="336"/>
      <c r="D35" s="336"/>
      <c r="E35" s="408"/>
      <c r="F35" s="408"/>
      <c r="G35" s="408"/>
      <c r="H35" s="408"/>
      <c r="I35" s="408"/>
      <c r="J35" s="129"/>
      <c r="K35" s="124"/>
      <c r="L35" s="490"/>
      <c r="M35" s="312"/>
      <c r="N35" s="491"/>
      <c r="O35" s="455"/>
      <c r="GQ35" s="160"/>
      <c r="GR35" s="160"/>
      <c r="GS35" s="160"/>
      <c r="GT35" s="160"/>
      <c r="GU35" s="160"/>
      <c r="GV35" s="160"/>
      <c r="GW35" s="160"/>
      <c r="GX35" s="160"/>
    </row>
    <row r="36" spans="2:206" s="159" customFormat="1" ht="14.45" customHeight="1" x14ac:dyDescent="0.3">
      <c r="B36" s="317" t="s">
        <v>121</v>
      </c>
      <c r="C36" s="318"/>
      <c r="D36" s="318"/>
      <c r="E36" s="318"/>
      <c r="F36" s="318"/>
      <c r="G36" s="318"/>
      <c r="H36" s="318"/>
      <c r="I36" s="319"/>
      <c r="J36" s="481"/>
      <c r="K36" s="482"/>
      <c r="L36" s="490"/>
      <c r="M36" s="312"/>
      <c r="N36" s="491"/>
      <c r="O36" s="455"/>
      <c r="GQ36" s="160"/>
      <c r="GR36" s="160"/>
      <c r="GS36" s="160"/>
      <c r="GT36" s="160"/>
      <c r="GU36" s="160"/>
      <c r="GV36" s="160"/>
      <c r="GW36" s="160"/>
      <c r="GX36" s="160"/>
    </row>
    <row r="37" spans="2:206" s="159" customFormat="1" ht="14.45" customHeight="1" x14ac:dyDescent="0.3">
      <c r="B37" s="288"/>
      <c r="C37" s="289"/>
      <c r="D37" s="289"/>
      <c r="E37" s="289"/>
      <c r="F37" s="289"/>
      <c r="G37" s="289"/>
      <c r="H37" s="289"/>
      <c r="I37" s="320"/>
      <c r="J37" s="451"/>
      <c r="K37" s="452"/>
      <c r="L37" s="311" t="s">
        <v>275</v>
      </c>
      <c r="M37" s="312"/>
      <c r="N37" s="491">
        <f>'BUDGET TOTAL (year beginning)'!F11</f>
        <v>0</v>
      </c>
      <c r="O37" s="455">
        <f>'EXPENDITURES (total year end)'!F8</f>
        <v>0</v>
      </c>
      <c r="GQ37" s="160"/>
      <c r="GR37" s="160"/>
      <c r="GS37" s="160"/>
      <c r="GT37" s="160"/>
      <c r="GU37" s="160"/>
      <c r="GV37" s="160"/>
      <c r="GW37" s="160"/>
      <c r="GX37" s="160"/>
    </row>
    <row r="38" spans="2:206" s="159" customFormat="1" ht="14.45" customHeight="1" x14ac:dyDescent="0.3">
      <c r="B38" s="288"/>
      <c r="C38" s="289"/>
      <c r="D38" s="289"/>
      <c r="E38" s="289"/>
      <c r="F38" s="289"/>
      <c r="G38" s="289"/>
      <c r="H38" s="289"/>
      <c r="I38" s="320"/>
      <c r="J38" s="451"/>
      <c r="K38" s="452"/>
      <c r="L38" s="311"/>
      <c r="M38" s="312"/>
      <c r="N38" s="491"/>
      <c r="O38" s="455"/>
      <c r="GQ38" s="160"/>
      <c r="GR38" s="160"/>
      <c r="GS38" s="160"/>
      <c r="GT38" s="160"/>
      <c r="GU38" s="160"/>
      <c r="GV38" s="160"/>
      <c r="GW38" s="160"/>
      <c r="GX38" s="160"/>
    </row>
    <row r="39" spans="2:206" s="159" customFormat="1" ht="14.45" customHeight="1" x14ac:dyDescent="0.3">
      <c r="B39" s="381"/>
      <c r="C39" s="382"/>
      <c r="D39" s="382"/>
      <c r="E39" s="382"/>
      <c r="F39" s="382"/>
      <c r="G39" s="382"/>
      <c r="H39" s="382"/>
      <c r="I39" s="383"/>
      <c r="J39" s="453"/>
      <c r="K39" s="454"/>
      <c r="L39" s="363"/>
      <c r="M39" s="364"/>
      <c r="N39" s="491"/>
      <c r="O39" s="455"/>
      <c r="GQ39" s="160"/>
      <c r="GR39" s="160"/>
      <c r="GS39" s="160"/>
      <c r="GT39" s="160"/>
      <c r="GU39" s="160"/>
      <c r="GV39" s="160"/>
      <c r="GW39" s="160"/>
      <c r="GX39" s="160"/>
    </row>
    <row r="40" spans="2:206" s="159" customFormat="1" ht="14.45" customHeight="1" x14ac:dyDescent="0.3">
      <c r="B40" s="432" t="s">
        <v>235</v>
      </c>
      <c r="C40" s="433"/>
      <c r="D40" s="433"/>
      <c r="E40" s="435" t="s">
        <v>236</v>
      </c>
      <c r="F40" s="436"/>
      <c r="G40" s="492"/>
      <c r="H40" s="493" t="s">
        <v>112</v>
      </c>
      <c r="I40" s="494"/>
      <c r="J40" s="474"/>
      <c r="K40" s="475"/>
      <c r="L40" s="476" t="s">
        <v>237</v>
      </c>
      <c r="M40" s="476"/>
      <c r="N40" s="476" t="s">
        <v>238</v>
      </c>
      <c r="O40" s="477"/>
      <c r="GQ40" s="160"/>
      <c r="GR40" s="160"/>
      <c r="GS40" s="160"/>
      <c r="GT40" s="160"/>
      <c r="GU40" s="160"/>
      <c r="GV40" s="160"/>
      <c r="GW40" s="160"/>
      <c r="GX40" s="160"/>
    </row>
    <row r="41" spans="2:206" s="159" customFormat="1" ht="32.1" customHeight="1" x14ac:dyDescent="0.3">
      <c r="B41" s="442"/>
      <c r="C41" s="443"/>
      <c r="D41" s="444"/>
      <c r="E41" s="445"/>
      <c r="F41" s="446"/>
      <c r="G41" s="447"/>
      <c r="H41" s="478" t="s">
        <v>239</v>
      </c>
      <c r="I41" s="479"/>
      <c r="J41" s="478" t="s">
        <v>103</v>
      </c>
      <c r="K41" s="479"/>
      <c r="L41" s="480" t="s">
        <v>104</v>
      </c>
      <c r="M41" s="480"/>
      <c r="N41" s="480" t="s">
        <v>116</v>
      </c>
      <c r="O41" s="483"/>
      <c r="GQ41" s="160"/>
      <c r="GR41" s="160"/>
      <c r="GS41" s="160"/>
      <c r="GT41" s="160"/>
      <c r="GU41" s="160"/>
      <c r="GV41" s="160"/>
      <c r="GW41" s="160"/>
      <c r="GX41" s="160"/>
    </row>
    <row r="42" spans="2:206" ht="15.6" customHeight="1" x14ac:dyDescent="0.3">
      <c r="B42" s="342" t="s">
        <v>122</v>
      </c>
      <c r="C42" s="343"/>
      <c r="D42" s="344"/>
      <c r="E42" s="348" t="s">
        <v>123</v>
      </c>
      <c r="F42" s="343"/>
      <c r="G42" s="344"/>
      <c r="H42" s="181" t="s">
        <v>70</v>
      </c>
      <c r="I42" s="181" t="s">
        <v>71</v>
      </c>
      <c r="J42" s="181" t="s">
        <v>70</v>
      </c>
      <c r="K42" s="181" t="s">
        <v>71</v>
      </c>
      <c r="L42" s="460"/>
      <c r="M42" s="460"/>
      <c r="N42" s="181" t="s">
        <v>72</v>
      </c>
      <c r="O42" s="182" t="s">
        <v>108</v>
      </c>
    </row>
    <row r="43" spans="2:206" ht="75.599999999999994" customHeight="1" x14ac:dyDescent="0.3">
      <c r="B43" s="345"/>
      <c r="C43" s="346"/>
      <c r="D43" s="347"/>
      <c r="E43" s="349"/>
      <c r="F43" s="346"/>
      <c r="G43" s="347"/>
      <c r="H43" s="125">
        <f>'Budget %'!K39</f>
        <v>0</v>
      </c>
      <c r="I43" s="125">
        <f>'Expenditure %'!K39</f>
        <v>0</v>
      </c>
      <c r="J43" s="126">
        <f>'Budget %'!L39</f>
        <v>0</v>
      </c>
      <c r="K43" s="126">
        <f>'Expenditure %'!L39</f>
        <v>0</v>
      </c>
      <c r="L43" s="351" t="str">
        <f>G3</f>
        <v>April 1, 2023 - 
March 31, 2024</v>
      </c>
      <c r="M43" s="352"/>
      <c r="N43" s="127">
        <f>SUM(N34:N39)</f>
        <v>0</v>
      </c>
      <c r="O43" s="127">
        <f>SUM(O34:O39)</f>
        <v>0</v>
      </c>
      <c r="P43" s="168"/>
    </row>
    <row r="44" spans="2:206" ht="18" customHeight="1" x14ac:dyDescent="0.3">
      <c r="B44" s="461" t="s">
        <v>109</v>
      </c>
      <c r="C44" s="462"/>
      <c r="D44" s="462"/>
      <c r="E44" s="463"/>
      <c r="F44" s="463"/>
      <c r="G44" s="463"/>
      <c r="H44" s="463"/>
      <c r="I44" s="463"/>
      <c r="J44" s="463"/>
      <c r="K44" s="463"/>
      <c r="L44" s="463"/>
      <c r="M44" s="464"/>
      <c r="N44" s="464"/>
      <c r="O44" s="465"/>
    </row>
    <row r="45" spans="2:206" s="166" customFormat="1" ht="35.25" customHeight="1" thickBot="1" x14ac:dyDescent="0.35">
      <c r="B45" s="358" t="s">
        <v>124</v>
      </c>
      <c r="C45" s="359"/>
      <c r="D45" s="359"/>
      <c r="E45" s="360"/>
      <c r="F45" s="360"/>
      <c r="G45" s="360"/>
      <c r="H45" s="360"/>
      <c r="I45" s="360"/>
      <c r="J45" s="360"/>
      <c r="K45" s="360"/>
      <c r="L45" s="360"/>
      <c r="M45" s="361"/>
      <c r="N45" s="361"/>
      <c r="O45" s="362"/>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c r="FK45" s="159"/>
      <c r="FL45" s="159"/>
      <c r="FM45" s="159"/>
      <c r="FN45" s="159"/>
      <c r="FO45" s="159"/>
      <c r="FP45" s="159"/>
      <c r="FQ45" s="159"/>
      <c r="FR45" s="159"/>
      <c r="FS45" s="159"/>
      <c r="FT45" s="159"/>
      <c r="FU45" s="159"/>
      <c r="FV45" s="159"/>
      <c r="FW45" s="159"/>
      <c r="FX45" s="159"/>
      <c r="FY45" s="159"/>
      <c r="FZ45" s="159"/>
      <c r="GA45" s="159"/>
      <c r="GB45" s="159"/>
      <c r="GC45" s="159"/>
      <c r="GD45" s="159"/>
      <c r="GE45" s="159"/>
      <c r="GF45" s="159"/>
      <c r="GG45" s="159"/>
      <c r="GH45" s="159"/>
      <c r="GI45" s="159"/>
      <c r="GJ45" s="159"/>
      <c r="GK45" s="159"/>
      <c r="GL45" s="159"/>
      <c r="GM45" s="159"/>
      <c r="GN45" s="159"/>
      <c r="GO45" s="159"/>
      <c r="GP45" s="159"/>
      <c r="GQ45" s="159"/>
      <c r="GR45" s="159"/>
      <c r="GS45" s="159"/>
      <c r="GT45" s="159"/>
      <c r="GU45" s="159"/>
      <c r="GV45" s="159"/>
      <c r="GW45" s="159"/>
      <c r="GX45" s="159"/>
    </row>
    <row r="46" spans="2:206" ht="40.5" customHeight="1" thickBot="1" x14ac:dyDescent="0.35"/>
    <row r="47" spans="2:206" s="159" customFormat="1" ht="24.95" customHeight="1" x14ac:dyDescent="0.3">
      <c r="B47" s="456" t="s">
        <v>242</v>
      </c>
      <c r="C47" s="431"/>
      <c r="D47" s="431"/>
      <c r="E47" s="431"/>
      <c r="F47" s="431"/>
      <c r="G47" s="431"/>
      <c r="H47" s="431"/>
      <c r="I47" s="431"/>
      <c r="J47" s="431"/>
      <c r="K47" s="431"/>
      <c r="L47" s="431"/>
      <c r="M47" s="457"/>
      <c r="N47" s="183" t="s">
        <v>98</v>
      </c>
      <c r="O47" s="180" t="s">
        <v>99</v>
      </c>
      <c r="GQ47" s="160"/>
      <c r="GR47" s="160"/>
      <c r="GS47" s="160"/>
      <c r="GT47" s="160"/>
      <c r="GU47" s="160"/>
      <c r="GV47" s="160"/>
      <c r="GW47" s="160"/>
      <c r="GX47" s="160"/>
    </row>
    <row r="48" spans="2:206" s="159" customFormat="1" ht="14.45" customHeight="1" x14ac:dyDescent="0.3">
      <c r="B48" s="307" t="s">
        <v>120</v>
      </c>
      <c r="C48" s="308"/>
      <c r="D48" s="308"/>
      <c r="E48" s="408" t="s">
        <v>231</v>
      </c>
      <c r="F48" s="408"/>
      <c r="G48" s="408"/>
      <c r="H48" s="408"/>
      <c r="I48" s="408"/>
      <c r="J48" s="121"/>
      <c r="K48" s="122"/>
      <c r="L48" s="489" t="s">
        <v>276</v>
      </c>
      <c r="M48" s="310"/>
      <c r="N48" s="491">
        <f>'BUDGET TOTAL (year beginning)'!E12</f>
        <v>0</v>
      </c>
      <c r="O48" s="455">
        <f>'EXPENDITURES (total year end)'!E9</f>
        <v>0</v>
      </c>
      <c r="GQ48" s="160"/>
      <c r="GR48" s="160"/>
      <c r="GS48" s="160"/>
      <c r="GT48" s="160"/>
      <c r="GU48" s="160"/>
      <c r="GV48" s="160"/>
      <c r="GW48" s="160"/>
      <c r="GX48" s="160"/>
    </row>
    <row r="49" spans="2:206" s="159" customFormat="1" ht="14.45" customHeight="1" x14ac:dyDescent="0.3">
      <c r="B49" s="335"/>
      <c r="C49" s="336"/>
      <c r="D49" s="336"/>
      <c r="E49" s="408"/>
      <c r="F49" s="408"/>
      <c r="G49" s="408"/>
      <c r="H49" s="408"/>
      <c r="I49" s="408"/>
      <c r="J49" s="123"/>
      <c r="K49" s="124"/>
      <c r="L49" s="490"/>
      <c r="M49" s="312"/>
      <c r="N49" s="491"/>
      <c r="O49" s="455"/>
      <c r="GQ49" s="160"/>
      <c r="GR49" s="160"/>
      <c r="GS49" s="160"/>
      <c r="GT49" s="160"/>
      <c r="GU49" s="160"/>
      <c r="GV49" s="160"/>
      <c r="GW49" s="160"/>
      <c r="GX49" s="160"/>
    </row>
    <row r="50" spans="2:206" s="159" customFormat="1" ht="14.45" customHeight="1" x14ac:dyDescent="0.3">
      <c r="B50" s="317" t="s">
        <v>126</v>
      </c>
      <c r="C50" s="318"/>
      <c r="D50" s="318"/>
      <c r="E50" s="318"/>
      <c r="F50" s="318"/>
      <c r="G50" s="318"/>
      <c r="H50" s="318"/>
      <c r="I50" s="319"/>
      <c r="J50" s="451"/>
      <c r="K50" s="452"/>
      <c r="L50" s="490"/>
      <c r="M50" s="312"/>
      <c r="N50" s="491"/>
      <c r="O50" s="455"/>
      <c r="GQ50" s="160"/>
      <c r="GR50" s="160"/>
      <c r="GS50" s="160"/>
      <c r="GT50" s="160"/>
      <c r="GU50" s="160"/>
      <c r="GV50" s="160"/>
      <c r="GW50" s="160"/>
      <c r="GX50" s="160"/>
    </row>
    <row r="51" spans="2:206" s="159" customFormat="1" ht="14.45" customHeight="1" x14ac:dyDescent="0.3">
      <c r="B51" s="288"/>
      <c r="C51" s="289"/>
      <c r="D51" s="289"/>
      <c r="E51" s="289"/>
      <c r="F51" s="289"/>
      <c r="G51" s="289"/>
      <c r="H51" s="289"/>
      <c r="I51" s="320"/>
      <c r="J51" s="451"/>
      <c r="K51" s="452"/>
      <c r="L51" s="311" t="s">
        <v>275</v>
      </c>
      <c r="M51" s="312"/>
      <c r="N51" s="491">
        <f>'BUDGET TOTAL (year beginning)'!F12</f>
        <v>0</v>
      </c>
      <c r="O51" s="455">
        <f>'EXPENDITURES (total year end)'!F9</f>
        <v>0</v>
      </c>
      <c r="GQ51" s="160"/>
      <c r="GR51" s="160"/>
      <c r="GS51" s="160"/>
      <c r="GT51" s="160"/>
      <c r="GU51" s="160"/>
      <c r="GV51" s="160"/>
      <c r="GW51" s="160"/>
      <c r="GX51" s="160"/>
    </row>
    <row r="52" spans="2:206" s="159" customFormat="1" ht="14.45" customHeight="1" x14ac:dyDescent="0.3">
      <c r="B52" s="288"/>
      <c r="C52" s="289"/>
      <c r="D52" s="289"/>
      <c r="E52" s="289"/>
      <c r="F52" s="289"/>
      <c r="G52" s="289"/>
      <c r="H52" s="289"/>
      <c r="I52" s="320"/>
      <c r="J52" s="451"/>
      <c r="K52" s="452"/>
      <c r="L52" s="311"/>
      <c r="M52" s="312"/>
      <c r="N52" s="491"/>
      <c r="O52" s="455"/>
      <c r="GQ52" s="160"/>
      <c r="GR52" s="160"/>
      <c r="GS52" s="160"/>
      <c r="GT52" s="160"/>
      <c r="GU52" s="160"/>
      <c r="GV52" s="160"/>
      <c r="GW52" s="160"/>
      <c r="GX52" s="160"/>
    </row>
    <row r="53" spans="2:206" s="159" customFormat="1" ht="14.45" customHeight="1" x14ac:dyDescent="0.3">
      <c r="B53" s="321"/>
      <c r="C53" s="322"/>
      <c r="D53" s="322"/>
      <c r="E53" s="322"/>
      <c r="F53" s="322"/>
      <c r="G53" s="322"/>
      <c r="H53" s="322"/>
      <c r="I53" s="323"/>
      <c r="J53" s="453"/>
      <c r="K53" s="454"/>
      <c r="L53" s="363"/>
      <c r="M53" s="364"/>
      <c r="N53" s="491"/>
      <c r="O53" s="455"/>
      <c r="GQ53" s="160"/>
      <c r="GR53" s="160"/>
      <c r="GS53" s="160"/>
      <c r="GT53" s="160"/>
      <c r="GU53" s="160"/>
      <c r="GV53" s="160"/>
      <c r="GW53" s="160"/>
      <c r="GX53" s="160"/>
    </row>
    <row r="54" spans="2:206" s="159" customFormat="1" ht="14.45" customHeight="1" x14ac:dyDescent="0.3">
      <c r="B54" s="468" t="s">
        <v>235</v>
      </c>
      <c r="C54" s="469"/>
      <c r="D54" s="469"/>
      <c r="E54" s="470" t="s">
        <v>236</v>
      </c>
      <c r="F54" s="471"/>
      <c r="G54" s="472"/>
      <c r="H54" s="473" t="s">
        <v>112</v>
      </c>
      <c r="I54" s="474"/>
      <c r="J54" s="474"/>
      <c r="K54" s="475"/>
      <c r="L54" s="476" t="s">
        <v>237</v>
      </c>
      <c r="M54" s="476"/>
      <c r="N54" s="476" t="s">
        <v>238</v>
      </c>
      <c r="O54" s="477"/>
      <c r="GQ54" s="160"/>
      <c r="GR54" s="160"/>
      <c r="GS54" s="160"/>
      <c r="GT54" s="160"/>
      <c r="GU54" s="160"/>
      <c r="GV54" s="160"/>
      <c r="GW54" s="160"/>
      <c r="GX54" s="160"/>
    </row>
    <row r="55" spans="2:206" s="159" customFormat="1" ht="32.1" customHeight="1" x14ac:dyDescent="0.3">
      <c r="B55" s="442"/>
      <c r="C55" s="443"/>
      <c r="D55" s="444"/>
      <c r="E55" s="445"/>
      <c r="F55" s="446"/>
      <c r="G55" s="447"/>
      <c r="H55" s="478" t="s">
        <v>239</v>
      </c>
      <c r="I55" s="479"/>
      <c r="J55" s="478" t="s">
        <v>103</v>
      </c>
      <c r="K55" s="479"/>
      <c r="L55" s="480" t="s">
        <v>104</v>
      </c>
      <c r="M55" s="480"/>
      <c r="N55" s="480" t="s">
        <v>116</v>
      </c>
      <c r="O55" s="483"/>
      <c r="GQ55" s="160"/>
      <c r="GR55" s="160"/>
      <c r="GS55" s="160"/>
      <c r="GT55" s="160"/>
      <c r="GU55" s="160"/>
      <c r="GV55" s="160"/>
      <c r="GW55" s="160"/>
      <c r="GX55" s="160"/>
    </row>
    <row r="56" spans="2:206" ht="15.6" customHeight="1" x14ac:dyDescent="0.3">
      <c r="B56" s="342" t="s">
        <v>127</v>
      </c>
      <c r="C56" s="343"/>
      <c r="D56" s="344"/>
      <c r="E56" s="348" t="s">
        <v>128</v>
      </c>
      <c r="F56" s="343"/>
      <c r="G56" s="344"/>
      <c r="H56" s="181" t="s">
        <v>70</v>
      </c>
      <c r="I56" s="181" t="s">
        <v>71</v>
      </c>
      <c r="J56" s="181" t="s">
        <v>70</v>
      </c>
      <c r="K56" s="181" t="s">
        <v>71</v>
      </c>
      <c r="L56" s="460"/>
      <c r="M56" s="460"/>
      <c r="N56" s="181" t="s">
        <v>72</v>
      </c>
      <c r="O56" s="182" t="s">
        <v>108</v>
      </c>
    </row>
    <row r="57" spans="2:206" ht="50.1" customHeight="1" x14ac:dyDescent="0.3">
      <c r="B57" s="345"/>
      <c r="C57" s="346"/>
      <c r="D57" s="347"/>
      <c r="E57" s="349"/>
      <c r="F57" s="346"/>
      <c r="G57" s="347"/>
      <c r="H57" s="125">
        <f>'Budget %'!K40</f>
        <v>0</v>
      </c>
      <c r="I57" s="125">
        <f>'Expenditure %'!K40</f>
        <v>0</v>
      </c>
      <c r="J57" s="126">
        <f>'Budget %'!L40</f>
        <v>0</v>
      </c>
      <c r="K57" s="126">
        <f>'Expenditure %'!L40</f>
        <v>0</v>
      </c>
      <c r="L57" s="351" t="str">
        <f>G3</f>
        <v>April 1, 2023 - 
March 31, 2024</v>
      </c>
      <c r="M57" s="352"/>
      <c r="N57" s="127">
        <f>SUM(N48:N53)</f>
        <v>0</v>
      </c>
      <c r="O57" s="127">
        <f>SUM(O48:O53)</f>
        <v>0</v>
      </c>
      <c r="P57" s="168"/>
    </row>
    <row r="58" spans="2:206" ht="18" customHeight="1" x14ac:dyDescent="0.3">
      <c r="B58" s="461" t="s">
        <v>109</v>
      </c>
      <c r="C58" s="462"/>
      <c r="D58" s="462"/>
      <c r="E58" s="463"/>
      <c r="F58" s="463"/>
      <c r="G58" s="463"/>
      <c r="H58" s="463"/>
      <c r="I58" s="463"/>
      <c r="J58" s="463"/>
      <c r="K58" s="463"/>
      <c r="L58" s="463"/>
      <c r="M58" s="464"/>
      <c r="N58" s="464"/>
      <c r="O58" s="465"/>
    </row>
    <row r="59" spans="2:206" s="166" customFormat="1" ht="35.25" customHeight="1" thickBot="1" x14ac:dyDescent="0.35">
      <c r="B59" s="358" t="s">
        <v>129</v>
      </c>
      <c r="C59" s="359"/>
      <c r="D59" s="359"/>
      <c r="E59" s="360"/>
      <c r="F59" s="360"/>
      <c r="G59" s="360"/>
      <c r="H59" s="360"/>
      <c r="I59" s="360"/>
      <c r="J59" s="360"/>
      <c r="K59" s="360"/>
      <c r="L59" s="360"/>
      <c r="M59" s="361"/>
      <c r="N59" s="361"/>
      <c r="O59" s="362"/>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59"/>
      <c r="CV59" s="159"/>
      <c r="CW59" s="159"/>
      <c r="CX59" s="159"/>
      <c r="CY59" s="159"/>
      <c r="CZ59" s="159"/>
      <c r="DA59" s="159"/>
      <c r="DB59" s="159"/>
      <c r="DC59" s="159"/>
      <c r="DD59" s="159"/>
      <c r="DE59" s="159"/>
      <c r="DF59" s="159"/>
      <c r="DG59" s="159"/>
      <c r="DH59" s="159"/>
      <c r="DI59" s="159"/>
      <c r="DJ59" s="159"/>
      <c r="DK59" s="159"/>
      <c r="DL59" s="159"/>
      <c r="DM59" s="159"/>
      <c r="DN59" s="159"/>
      <c r="DO59" s="159"/>
      <c r="DP59" s="159"/>
      <c r="DQ59" s="159"/>
      <c r="DR59" s="159"/>
      <c r="DS59" s="159"/>
      <c r="DT59" s="159"/>
      <c r="DU59" s="159"/>
      <c r="DV59" s="159"/>
      <c r="DW59" s="159"/>
      <c r="DX59" s="159"/>
      <c r="DY59" s="159"/>
      <c r="DZ59" s="159"/>
      <c r="EA59" s="159"/>
      <c r="EB59" s="159"/>
      <c r="EC59" s="159"/>
      <c r="ED59" s="159"/>
      <c r="EE59" s="159"/>
      <c r="EF59" s="159"/>
      <c r="EG59" s="159"/>
      <c r="EH59" s="159"/>
      <c r="EI59" s="159"/>
      <c r="EJ59" s="159"/>
      <c r="EK59" s="159"/>
      <c r="EL59" s="159"/>
      <c r="EM59" s="159"/>
      <c r="EN59" s="159"/>
      <c r="EO59" s="159"/>
      <c r="EP59" s="159"/>
      <c r="EQ59" s="159"/>
      <c r="ER59" s="159"/>
      <c r="ES59" s="159"/>
      <c r="ET59" s="159"/>
      <c r="EU59" s="159"/>
      <c r="EV59" s="159"/>
      <c r="EW59" s="159"/>
      <c r="EX59" s="159"/>
      <c r="EY59" s="159"/>
      <c r="EZ59" s="159"/>
      <c r="FA59" s="159"/>
      <c r="FB59" s="159"/>
      <c r="FC59" s="159"/>
      <c r="FD59" s="159"/>
      <c r="FE59" s="159"/>
      <c r="FF59" s="159"/>
      <c r="FG59" s="159"/>
      <c r="FH59" s="159"/>
      <c r="FI59" s="159"/>
      <c r="FJ59" s="159"/>
      <c r="FK59" s="159"/>
      <c r="FL59" s="159"/>
      <c r="FM59" s="159"/>
      <c r="FN59" s="159"/>
      <c r="FO59" s="159"/>
      <c r="FP59" s="159"/>
      <c r="FQ59" s="159"/>
      <c r="FR59" s="159"/>
      <c r="FS59" s="159"/>
      <c r="FT59" s="159"/>
      <c r="FU59" s="159"/>
      <c r="FV59" s="159"/>
      <c r="FW59" s="159"/>
      <c r="FX59" s="159"/>
      <c r="FY59" s="159"/>
      <c r="FZ59" s="159"/>
      <c r="GA59" s="159"/>
      <c r="GB59" s="159"/>
      <c r="GC59" s="159"/>
      <c r="GD59" s="159"/>
      <c r="GE59" s="159"/>
      <c r="GF59" s="159"/>
      <c r="GG59" s="159"/>
      <c r="GH59" s="159"/>
      <c r="GI59" s="159"/>
      <c r="GJ59" s="159"/>
      <c r="GK59" s="159"/>
      <c r="GL59" s="159"/>
      <c r="GM59" s="159"/>
      <c r="GN59" s="159"/>
      <c r="GO59" s="159"/>
      <c r="GP59" s="159"/>
      <c r="GQ59" s="159"/>
      <c r="GR59" s="159"/>
      <c r="GS59" s="159"/>
      <c r="GT59" s="159"/>
      <c r="GU59" s="159"/>
      <c r="GV59" s="159"/>
      <c r="GW59" s="159"/>
      <c r="GX59" s="159"/>
    </row>
    <row r="60" spans="2:206" ht="40.5" customHeight="1" thickBot="1" x14ac:dyDescent="0.35">
      <c r="GO60" s="160"/>
      <c r="GP60" s="160"/>
    </row>
    <row r="61" spans="2:206" s="159" customFormat="1" ht="24.95" customHeight="1" x14ac:dyDescent="0.3">
      <c r="B61" s="456" t="s">
        <v>270</v>
      </c>
      <c r="C61" s="431"/>
      <c r="D61" s="431"/>
      <c r="E61" s="431"/>
      <c r="F61" s="431"/>
      <c r="G61" s="431"/>
      <c r="H61" s="431"/>
      <c r="I61" s="431"/>
      <c r="J61" s="431"/>
      <c r="K61" s="431"/>
      <c r="L61" s="431"/>
      <c r="M61" s="457"/>
      <c r="N61" s="183" t="s">
        <v>98</v>
      </c>
      <c r="O61" s="180" t="s">
        <v>99</v>
      </c>
      <c r="GO61" s="160"/>
      <c r="GP61" s="160"/>
      <c r="GQ61" s="160"/>
      <c r="GR61" s="160"/>
      <c r="GS61" s="160"/>
      <c r="GT61" s="160"/>
      <c r="GU61" s="160"/>
      <c r="GV61" s="160"/>
    </row>
    <row r="62" spans="2:206" s="159" customFormat="1" ht="14.45" customHeight="1" x14ac:dyDescent="0.3">
      <c r="B62" s="307" t="s">
        <v>125</v>
      </c>
      <c r="C62" s="308"/>
      <c r="D62" s="308"/>
      <c r="E62" s="398" t="s">
        <v>231</v>
      </c>
      <c r="F62" s="334"/>
      <c r="G62" s="334"/>
      <c r="H62" s="334"/>
      <c r="I62" s="399"/>
      <c r="J62" s="324"/>
      <c r="K62" s="325"/>
      <c r="L62" s="489" t="s">
        <v>276</v>
      </c>
      <c r="M62" s="310"/>
      <c r="N62" s="491">
        <f>'BUDGET TOTAL (year beginning)'!E13</f>
        <v>0</v>
      </c>
      <c r="O62" s="455">
        <f>'EXPENDITURES (total year end)'!E10</f>
        <v>0</v>
      </c>
      <c r="GO62" s="160"/>
      <c r="GP62" s="160"/>
      <c r="GQ62" s="160"/>
      <c r="GR62" s="160"/>
      <c r="GS62" s="160"/>
      <c r="GT62" s="160"/>
      <c r="GU62" s="160"/>
      <c r="GV62" s="160"/>
    </row>
    <row r="63" spans="2:206" s="159" customFormat="1" ht="14.45" customHeight="1" x14ac:dyDescent="0.3">
      <c r="B63" s="335"/>
      <c r="C63" s="336"/>
      <c r="D63" s="336"/>
      <c r="E63" s="400"/>
      <c r="F63" s="336"/>
      <c r="G63" s="336"/>
      <c r="H63" s="336"/>
      <c r="I63" s="401"/>
      <c r="J63" s="326"/>
      <c r="K63" s="327"/>
      <c r="L63" s="490"/>
      <c r="M63" s="312"/>
      <c r="N63" s="491"/>
      <c r="O63" s="455"/>
      <c r="GO63" s="160"/>
      <c r="GP63" s="160"/>
      <c r="GQ63" s="160"/>
      <c r="GR63" s="160"/>
      <c r="GS63" s="160"/>
      <c r="GT63" s="160"/>
      <c r="GU63" s="160"/>
      <c r="GV63" s="160"/>
    </row>
    <row r="64" spans="2:206" s="159" customFormat="1" ht="14.45" customHeight="1" x14ac:dyDescent="0.3">
      <c r="B64" s="317" t="s">
        <v>271</v>
      </c>
      <c r="C64" s="318"/>
      <c r="D64" s="318"/>
      <c r="E64" s="318"/>
      <c r="F64" s="318"/>
      <c r="G64" s="318"/>
      <c r="H64" s="318"/>
      <c r="I64" s="319"/>
      <c r="J64" s="326"/>
      <c r="K64" s="327"/>
      <c r="L64" s="490"/>
      <c r="M64" s="312"/>
      <c r="N64" s="491"/>
      <c r="O64" s="455"/>
      <c r="GO64" s="160"/>
      <c r="GP64" s="160"/>
      <c r="GQ64" s="160"/>
      <c r="GR64" s="160"/>
      <c r="GS64" s="160"/>
      <c r="GT64" s="160"/>
      <c r="GU64" s="160"/>
      <c r="GV64" s="160"/>
    </row>
    <row r="65" spans="2:204" s="159" customFormat="1" ht="14.45" customHeight="1" x14ac:dyDescent="0.3">
      <c r="B65" s="288"/>
      <c r="C65" s="289"/>
      <c r="D65" s="289"/>
      <c r="E65" s="289"/>
      <c r="F65" s="289"/>
      <c r="G65" s="289"/>
      <c r="H65" s="289"/>
      <c r="I65" s="320"/>
      <c r="J65" s="326"/>
      <c r="K65" s="327"/>
      <c r="L65" s="311" t="s">
        <v>275</v>
      </c>
      <c r="M65" s="312"/>
      <c r="N65" s="466"/>
      <c r="O65" s="467"/>
      <c r="GO65" s="160"/>
      <c r="GP65" s="160"/>
      <c r="GQ65" s="160"/>
      <c r="GR65" s="160"/>
      <c r="GS65" s="160"/>
      <c r="GT65" s="160"/>
      <c r="GU65" s="160"/>
      <c r="GV65" s="160"/>
    </row>
    <row r="66" spans="2:204" s="159" customFormat="1" ht="14.45" customHeight="1" x14ac:dyDescent="0.3">
      <c r="B66" s="288"/>
      <c r="C66" s="289"/>
      <c r="D66" s="289"/>
      <c r="E66" s="289"/>
      <c r="F66" s="289"/>
      <c r="G66" s="289"/>
      <c r="H66" s="289"/>
      <c r="I66" s="320"/>
      <c r="J66" s="326"/>
      <c r="K66" s="327"/>
      <c r="L66" s="311"/>
      <c r="M66" s="312"/>
      <c r="N66" s="466"/>
      <c r="O66" s="467"/>
      <c r="GO66" s="160"/>
      <c r="GP66" s="160"/>
      <c r="GQ66" s="160"/>
      <c r="GR66" s="160"/>
      <c r="GS66" s="160"/>
      <c r="GT66" s="160"/>
      <c r="GU66" s="160"/>
      <c r="GV66" s="160"/>
    </row>
    <row r="67" spans="2:204" s="159" customFormat="1" ht="14.45" customHeight="1" x14ac:dyDescent="0.3">
      <c r="B67" s="321"/>
      <c r="C67" s="322"/>
      <c r="D67" s="322"/>
      <c r="E67" s="322"/>
      <c r="F67" s="322"/>
      <c r="G67" s="322"/>
      <c r="H67" s="322"/>
      <c r="I67" s="323"/>
      <c r="J67" s="328"/>
      <c r="K67" s="329"/>
      <c r="L67" s="363"/>
      <c r="M67" s="364"/>
      <c r="N67" s="466"/>
      <c r="O67" s="467"/>
      <c r="GO67" s="160"/>
      <c r="GP67" s="160"/>
      <c r="GQ67" s="160"/>
      <c r="GR67" s="160"/>
      <c r="GS67" s="160"/>
      <c r="GT67" s="160"/>
      <c r="GU67" s="160"/>
      <c r="GV67" s="160"/>
    </row>
    <row r="68" spans="2:204" s="159" customFormat="1" ht="14.45" customHeight="1" x14ac:dyDescent="0.3">
      <c r="B68" s="468" t="s">
        <v>235</v>
      </c>
      <c r="C68" s="469"/>
      <c r="D68" s="469"/>
      <c r="E68" s="470" t="s">
        <v>236</v>
      </c>
      <c r="F68" s="471"/>
      <c r="G68" s="472"/>
      <c r="H68" s="473" t="s">
        <v>112</v>
      </c>
      <c r="I68" s="474"/>
      <c r="J68" s="474"/>
      <c r="K68" s="475"/>
      <c r="L68" s="476" t="s">
        <v>237</v>
      </c>
      <c r="M68" s="476"/>
      <c r="N68" s="476" t="s">
        <v>238</v>
      </c>
      <c r="O68" s="477"/>
      <c r="GO68" s="160"/>
      <c r="GP68" s="160"/>
      <c r="GQ68" s="160"/>
      <c r="GR68" s="160"/>
      <c r="GS68" s="160"/>
      <c r="GT68" s="160"/>
      <c r="GU68" s="160"/>
      <c r="GV68" s="160"/>
    </row>
    <row r="69" spans="2:204" s="159" customFormat="1" ht="32.1" customHeight="1" x14ac:dyDescent="0.3">
      <c r="B69" s="442"/>
      <c r="C69" s="443"/>
      <c r="D69" s="444"/>
      <c r="E69" s="445"/>
      <c r="F69" s="446"/>
      <c r="G69" s="447"/>
      <c r="H69" s="478" t="s">
        <v>239</v>
      </c>
      <c r="I69" s="479"/>
      <c r="J69" s="478" t="s">
        <v>103</v>
      </c>
      <c r="K69" s="479"/>
      <c r="L69" s="480" t="s">
        <v>104</v>
      </c>
      <c r="M69" s="480"/>
      <c r="N69" s="480" t="s">
        <v>116</v>
      </c>
      <c r="O69" s="483"/>
      <c r="GO69" s="160"/>
      <c r="GP69" s="160"/>
      <c r="GQ69" s="160"/>
      <c r="GR69" s="160"/>
      <c r="GS69" s="160"/>
      <c r="GT69" s="160"/>
      <c r="GU69" s="160"/>
      <c r="GV69" s="160"/>
    </row>
    <row r="70" spans="2:204" ht="15.6" customHeight="1" x14ac:dyDescent="0.3">
      <c r="B70" s="342" t="s">
        <v>272</v>
      </c>
      <c r="C70" s="343"/>
      <c r="D70" s="344"/>
      <c r="E70" s="348" t="s">
        <v>273</v>
      </c>
      <c r="F70" s="343"/>
      <c r="G70" s="344"/>
      <c r="H70" s="181" t="s">
        <v>70</v>
      </c>
      <c r="I70" s="181" t="s">
        <v>71</v>
      </c>
      <c r="J70" s="181" t="s">
        <v>70</v>
      </c>
      <c r="K70" s="181" t="s">
        <v>71</v>
      </c>
      <c r="L70" s="460"/>
      <c r="M70" s="460"/>
      <c r="N70" s="181" t="s">
        <v>72</v>
      </c>
      <c r="O70" s="182" t="s">
        <v>108</v>
      </c>
      <c r="GO70" s="160"/>
      <c r="GP70" s="160"/>
    </row>
    <row r="71" spans="2:204" ht="50.1" customHeight="1" x14ac:dyDescent="0.3">
      <c r="B71" s="345"/>
      <c r="C71" s="346"/>
      <c r="D71" s="347"/>
      <c r="E71" s="349"/>
      <c r="F71" s="346"/>
      <c r="G71" s="347"/>
      <c r="H71" s="125">
        <f>'Budget %'!K41</f>
        <v>0</v>
      </c>
      <c r="I71" s="125">
        <f>'Expenditure %'!K41</f>
        <v>0</v>
      </c>
      <c r="J71" s="126">
        <f>'Budget %'!L41</f>
        <v>0</v>
      </c>
      <c r="K71" s="126">
        <f>'Expenditure %'!L41</f>
        <v>0</v>
      </c>
      <c r="L71" s="351" t="str">
        <f>G3</f>
        <v>April 1, 2023 - 
March 31, 2024</v>
      </c>
      <c r="M71" s="352"/>
      <c r="N71" s="127">
        <f>SUM(N62:N67)</f>
        <v>0</v>
      </c>
      <c r="O71" s="127">
        <f>SUM(O62:O67)</f>
        <v>0</v>
      </c>
      <c r="P71" s="168"/>
      <c r="GO71" s="160"/>
      <c r="GP71" s="160"/>
    </row>
    <row r="72" spans="2:204" ht="18" customHeight="1" x14ac:dyDescent="0.3">
      <c r="B72" s="461" t="s">
        <v>109</v>
      </c>
      <c r="C72" s="462"/>
      <c r="D72" s="462"/>
      <c r="E72" s="463"/>
      <c r="F72" s="463"/>
      <c r="G72" s="463"/>
      <c r="H72" s="463"/>
      <c r="I72" s="463"/>
      <c r="J72" s="463"/>
      <c r="K72" s="463"/>
      <c r="L72" s="463"/>
      <c r="M72" s="464"/>
      <c r="N72" s="464"/>
      <c r="O72" s="465"/>
      <c r="GO72" s="160"/>
      <c r="GP72" s="160"/>
    </row>
    <row r="73" spans="2:204" s="166" customFormat="1" ht="35.25" customHeight="1" thickBot="1" x14ac:dyDescent="0.35">
      <c r="B73" s="358" t="s">
        <v>129</v>
      </c>
      <c r="C73" s="359"/>
      <c r="D73" s="359"/>
      <c r="E73" s="360"/>
      <c r="F73" s="360"/>
      <c r="G73" s="360"/>
      <c r="H73" s="360"/>
      <c r="I73" s="360"/>
      <c r="J73" s="360"/>
      <c r="K73" s="360"/>
      <c r="L73" s="360"/>
      <c r="M73" s="361"/>
      <c r="N73" s="361"/>
      <c r="O73" s="362"/>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59"/>
      <c r="BZ73" s="159"/>
      <c r="CA73" s="159"/>
      <c r="CB73" s="159"/>
      <c r="CC73" s="159"/>
      <c r="CD73" s="159"/>
      <c r="CE73" s="159"/>
      <c r="CF73" s="159"/>
      <c r="CG73" s="159"/>
      <c r="CH73" s="159"/>
      <c r="CI73" s="159"/>
      <c r="CJ73" s="159"/>
      <c r="CK73" s="159"/>
      <c r="CL73" s="159"/>
      <c r="CM73" s="159"/>
      <c r="CN73" s="159"/>
      <c r="CO73" s="159"/>
      <c r="CP73" s="159"/>
      <c r="CQ73" s="159"/>
      <c r="CR73" s="159"/>
      <c r="CS73" s="159"/>
      <c r="CT73" s="159"/>
      <c r="CU73" s="159"/>
      <c r="CV73" s="159"/>
      <c r="CW73" s="159"/>
      <c r="CX73" s="159"/>
      <c r="CY73" s="159"/>
      <c r="CZ73" s="159"/>
      <c r="DA73" s="159"/>
      <c r="DB73" s="159"/>
      <c r="DC73" s="159"/>
      <c r="DD73" s="159"/>
      <c r="DE73" s="159"/>
      <c r="DF73" s="159"/>
      <c r="DG73" s="159"/>
      <c r="DH73" s="159"/>
      <c r="DI73" s="159"/>
      <c r="DJ73" s="159"/>
      <c r="DK73" s="159"/>
      <c r="DL73" s="159"/>
      <c r="DM73" s="159"/>
      <c r="DN73" s="159"/>
      <c r="DO73" s="159"/>
      <c r="DP73" s="159"/>
      <c r="DQ73" s="159"/>
      <c r="DR73" s="159"/>
      <c r="DS73" s="159"/>
      <c r="DT73" s="159"/>
      <c r="DU73" s="159"/>
      <c r="DV73" s="159"/>
      <c r="DW73" s="159"/>
      <c r="DX73" s="159"/>
      <c r="DY73" s="159"/>
      <c r="DZ73" s="159"/>
      <c r="EA73" s="159"/>
      <c r="EB73" s="159"/>
      <c r="EC73" s="159"/>
      <c r="ED73" s="159"/>
      <c r="EE73" s="159"/>
      <c r="EF73" s="159"/>
      <c r="EG73" s="159"/>
      <c r="EH73" s="159"/>
      <c r="EI73" s="159"/>
      <c r="EJ73" s="159"/>
      <c r="EK73" s="159"/>
      <c r="EL73" s="159"/>
      <c r="EM73" s="159"/>
      <c r="EN73" s="159"/>
      <c r="EO73" s="159"/>
      <c r="EP73" s="159"/>
      <c r="EQ73" s="159"/>
      <c r="ER73" s="159"/>
      <c r="ES73" s="159"/>
      <c r="ET73" s="159"/>
      <c r="EU73" s="159"/>
      <c r="EV73" s="159"/>
      <c r="EW73" s="159"/>
      <c r="EX73" s="159"/>
      <c r="EY73" s="159"/>
      <c r="EZ73" s="159"/>
      <c r="FA73" s="159"/>
      <c r="FB73" s="159"/>
      <c r="FC73" s="159"/>
      <c r="FD73" s="159"/>
      <c r="FE73" s="159"/>
      <c r="FF73" s="159"/>
      <c r="FG73" s="159"/>
      <c r="FH73" s="159"/>
      <c r="FI73" s="159"/>
      <c r="FJ73" s="159"/>
      <c r="FK73" s="159"/>
      <c r="FL73" s="159"/>
      <c r="FM73" s="159"/>
      <c r="FN73" s="159"/>
      <c r="FO73" s="159"/>
      <c r="FP73" s="159"/>
      <c r="FQ73" s="159"/>
      <c r="FR73" s="159"/>
      <c r="FS73" s="159"/>
      <c r="FT73" s="159"/>
      <c r="FU73" s="159"/>
      <c r="FV73" s="159"/>
      <c r="FW73" s="159"/>
      <c r="FX73" s="159"/>
      <c r="FY73" s="159"/>
      <c r="FZ73" s="159"/>
      <c r="GA73" s="159"/>
      <c r="GB73" s="159"/>
      <c r="GC73" s="159"/>
      <c r="GD73" s="159"/>
      <c r="GE73" s="159"/>
      <c r="GF73" s="159"/>
      <c r="GG73" s="159"/>
      <c r="GH73" s="159"/>
      <c r="GI73" s="159"/>
      <c r="GJ73" s="159"/>
      <c r="GK73" s="159"/>
      <c r="GL73" s="159"/>
      <c r="GM73" s="159"/>
      <c r="GN73" s="159"/>
      <c r="GO73" s="159"/>
      <c r="GP73" s="159"/>
      <c r="GQ73" s="159"/>
      <c r="GR73" s="159"/>
      <c r="GS73" s="159"/>
      <c r="GT73" s="159"/>
      <c r="GU73" s="159"/>
      <c r="GV73" s="159"/>
    </row>
    <row r="74" spans="2:204" ht="40.5" customHeight="1" thickBot="1" x14ac:dyDescent="0.35">
      <c r="GO74" s="160"/>
      <c r="GP74" s="160"/>
    </row>
    <row r="75" spans="2:204" s="159" customFormat="1" ht="24.95" customHeight="1" x14ac:dyDescent="0.3">
      <c r="B75" s="456" t="s">
        <v>243</v>
      </c>
      <c r="C75" s="431"/>
      <c r="D75" s="431"/>
      <c r="E75" s="431"/>
      <c r="F75" s="431"/>
      <c r="G75" s="431"/>
      <c r="H75" s="431"/>
      <c r="I75" s="431"/>
      <c r="J75" s="431"/>
      <c r="K75" s="431"/>
      <c r="L75" s="431"/>
      <c r="M75" s="457"/>
      <c r="N75" s="183" t="s">
        <v>98</v>
      </c>
      <c r="O75" s="180" t="s">
        <v>99</v>
      </c>
      <c r="GO75" s="160"/>
      <c r="GP75" s="160"/>
      <c r="GQ75" s="160"/>
      <c r="GR75" s="160"/>
      <c r="GS75" s="160"/>
      <c r="GT75" s="160"/>
      <c r="GU75" s="160"/>
      <c r="GV75" s="160"/>
    </row>
    <row r="76" spans="2:204" s="159" customFormat="1" ht="14.45" customHeight="1" x14ac:dyDescent="0.3">
      <c r="B76" s="307" t="s">
        <v>130</v>
      </c>
      <c r="C76" s="308"/>
      <c r="D76" s="308"/>
      <c r="E76" s="398" t="s">
        <v>231</v>
      </c>
      <c r="F76" s="334"/>
      <c r="G76" s="334"/>
      <c r="H76" s="334"/>
      <c r="I76" s="399"/>
      <c r="J76" s="324"/>
      <c r="K76" s="325"/>
      <c r="L76" s="489" t="s">
        <v>276</v>
      </c>
      <c r="M76" s="310"/>
      <c r="N76" s="491">
        <f>'BUDGET TOTAL (year beginning)'!E14</f>
        <v>0</v>
      </c>
      <c r="O76" s="455">
        <f>'EXPENDITURES (total year end)'!E11</f>
        <v>0</v>
      </c>
      <c r="GO76" s="160"/>
      <c r="GP76" s="160"/>
      <c r="GQ76" s="160"/>
      <c r="GR76" s="160"/>
      <c r="GS76" s="160"/>
      <c r="GT76" s="160"/>
      <c r="GU76" s="160"/>
      <c r="GV76" s="160"/>
    </row>
    <row r="77" spans="2:204" s="159" customFormat="1" ht="14.45" customHeight="1" x14ac:dyDescent="0.3">
      <c r="B77" s="335"/>
      <c r="C77" s="336"/>
      <c r="D77" s="336"/>
      <c r="E77" s="400"/>
      <c r="F77" s="336"/>
      <c r="G77" s="336"/>
      <c r="H77" s="336"/>
      <c r="I77" s="401"/>
      <c r="J77" s="326"/>
      <c r="K77" s="327"/>
      <c r="L77" s="490"/>
      <c r="M77" s="312"/>
      <c r="N77" s="491"/>
      <c r="O77" s="455"/>
      <c r="GO77" s="160"/>
      <c r="GP77" s="160"/>
      <c r="GQ77" s="160"/>
      <c r="GR77" s="160"/>
      <c r="GS77" s="160"/>
      <c r="GT77" s="160"/>
      <c r="GU77" s="160"/>
      <c r="GV77" s="160"/>
    </row>
    <row r="78" spans="2:204" s="159" customFormat="1" ht="14.45" customHeight="1" x14ac:dyDescent="0.3">
      <c r="B78" s="317" t="s">
        <v>131</v>
      </c>
      <c r="C78" s="318"/>
      <c r="D78" s="318"/>
      <c r="E78" s="318"/>
      <c r="F78" s="318"/>
      <c r="G78" s="318"/>
      <c r="H78" s="318"/>
      <c r="I78" s="319"/>
      <c r="J78" s="326"/>
      <c r="K78" s="327"/>
      <c r="L78" s="490"/>
      <c r="M78" s="312"/>
      <c r="N78" s="491"/>
      <c r="O78" s="455"/>
      <c r="GO78" s="160"/>
      <c r="GP78" s="160"/>
      <c r="GQ78" s="160"/>
      <c r="GR78" s="160"/>
      <c r="GS78" s="160"/>
      <c r="GT78" s="160"/>
      <c r="GU78" s="160"/>
      <c r="GV78" s="160"/>
    </row>
    <row r="79" spans="2:204" s="159" customFormat="1" ht="14.45" customHeight="1" x14ac:dyDescent="0.3">
      <c r="B79" s="288"/>
      <c r="C79" s="289"/>
      <c r="D79" s="289"/>
      <c r="E79" s="289"/>
      <c r="F79" s="289"/>
      <c r="G79" s="289"/>
      <c r="H79" s="289"/>
      <c r="I79" s="320"/>
      <c r="J79" s="326"/>
      <c r="K79" s="327"/>
      <c r="L79" s="311" t="s">
        <v>275</v>
      </c>
      <c r="M79" s="312"/>
      <c r="N79" s="466"/>
      <c r="O79" s="467"/>
      <c r="GO79" s="160"/>
      <c r="GP79" s="160"/>
      <c r="GQ79" s="160"/>
      <c r="GR79" s="160"/>
      <c r="GS79" s="160"/>
      <c r="GT79" s="160"/>
      <c r="GU79" s="160"/>
      <c r="GV79" s="160"/>
    </row>
    <row r="80" spans="2:204" s="159" customFormat="1" ht="14.45" customHeight="1" x14ac:dyDescent="0.3">
      <c r="B80" s="288"/>
      <c r="C80" s="289"/>
      <c r="D80" s="289"/>
      <c r="E80" s="289"/>
      <c r="F80" s="289"/>
      <c r="G80" s="289"/>
      <c r="H80" s="289"/>
      <c r="I80" s="320"/>
      <c r="J80" s="326"/>
      <c r="K80" s="327"/>
      <c r="L80" s="311"/>
      <c r="M80" s="312"/>
      <c r="N80" s="466"/>
      <c r="O80" s="467"/>
      <c r="GO80" s="160"/>
      <c r="GP80" s="160"/>
      <c r="GQ80" s="160"/>
      <c r="GR80" s="160"/>
      <c r="GS80" s="160"/>
      <c r="GT80" s="160"/>
      <c r="GU80" s="160"/>
      <c r="GV80" s="160"/>
    </row>
    <row r="81" spans="2:206" s="159" customFormat="1" ht="14.45" customHeight="1" x14ac:dyDescent="0.3">
      <c r="B81" s="321"/>
      <c r="C81" s="322"/>
      <c r="D81" s="322"/>
      <c r="E81" s="322"/>
      <c r="F81" s="322"/>
      <c r="G81" s="322"/>
      <c r="H81" s="322"/>
      <c r="I81" s="323"/>
      <c r="J81" s="328"/>
      <c r="K81" s="329"/>
      <c r="L81" s="363"/>
      <c r="M81" s="364"/>
      <c r="N81" s="466"/>
      <c r="O81" s="467"/>
      <c r="GO81" s="160"/>
      <c r="GP81" s="160"/>
      <c r="GQ81" s="160"/>
      <c r="GR81" s="160"/>
      <c r="GS81" s="160"/>
      <c r="GT81" s="160"/>
      <c r="GU81" s="160"/>
      <c r="GV81" s="160"/>
    </row>
    <row r="82" spans="2:206" s="159" customFormat="1" ht="14.45" customHeight="1" x14ac:dyDescent="0.3">
      <c r="B82" s="468" t="s">
        <v>235</v>
      </c>
      <c r="C82" s="469"/>
      <c r="D82" s="469"/>
      <c r="E82" s="470" t="s">
        <v>236</v>
      </c>
      <c r="F82" s="471"/>
      <c r="G82" s="472"/>
      <c r="H82" s="473" t="s">
        <v>112</v>
      </c>
      <c r="I82" s="474"/>
      <c r="J82" s="474"/>
      <c r="K82" s="475"/>
      <c r="L82" s="476" t="s">
        <v>237</v>
      </c>
      <c r="M82" s="476"/>
      <c r="N82" s="476" t="s">
        <v>238</v>
      </c>
      <c r="O82" s="477"/>
      <c r="GO82" s="160"/>
      <c r="GP82" s="160"/>
      <c r="GQ82" s="160"/>
      <c r="GR82" s="160"/>
      <c r="GS82" s="160"/>
      <c r="GT82" s="160"/>
      <c r="GU82" s="160"/>
      <c r="GV82" s="160"/>
    </row>
    <row r="83" spans="2:206" s="159" customFormat="1" ht="32.1" customHeight="1" x14ac:dyDescent="0.3">
      <c r="B83" s="442"/>
      <c r="C83" s="443"/>
      <c r="D83" s="444"/>
      <c r="E83" s="445"/>
      <c r="F83" s="446"/>
      <c r="G83" s="447"/>
      <c r="H83" s="478" t="s">
        <v>239</v>
      </c>
      <c r="I83" s="479"/>
      <c r="J83" s="478" t="s">
        <v>103</v>
      </c>
      <c r="K83" s="479"/>
      <c r="L83" s="480" t="s">
        <v>104</v>
      </c>
      <c r="M83" s="480"/>
      <c r="N83" s="480" t="s">
        <v>116</v>
      </c>
      <c r="O83" s="483"/>
      <c r="GO83" s="160"/>
      <c r="GP83" s="160"/>
      <c r="GQ83" s="160"/>
      <c r="GR83" s="160"/>
      <c r="GS83" s="160"/>
      <c r="GT83" s="160"/>
      <c r="GU83" s="160"/>
      <c r="GV83" s="160"/>
    </row>
    <row r="84" spans="2:206" ht="15.6" customHeight="1" x14ac:dyDescent="0.3">
      <c r="B84" s="342" t="s">
        <v>132</v>
      </c>
      <c r="C84" s="343"/>
      <c r="D84" s="344"/>
      <c r="E84" s="348" t="s">
        <v>133</v>
      </c>
      <c r="F84" s="343"/>
      <c r="G84" s="344"/>
      <c r="H84" s="181" t="s">
        <v>70</v>
      </c>
      <c r="I84" s="181" t="s">
        <v>71</v>
      </c>
      <c r="J84" s="181" t="s">
        <v>70</v>
      </c>
      <c r="K84" s="181" t="s">
        <v>71</v>
      </c>
      <c r="L84" s="460"/>
      <c r="M84" s="460"/>
      <c r="N84" s="181" t="s">
        <v>72</v>
      </c>
      <c r="O84" s="182" t="s">
        <v>108</v>
      </c>
      <c r="GO84" s="160"/>
      <c r="GP84" s="160"/>
    </row>
    <row r="85" spans="2:206" ht="39" customHeight="1" x14ac:dyDescent="0.3">
      <c r="B85" s="345"/>
      <c r="C85" s="346"/>
      <c r="D85" s="347"/>
      <c r="E85" s="349"/>
      <c r="F85" s="346"/>
      <c r="G85" s="347"/>
      <c r="H85" s="125">
        <f>'Budget %'!K42</f>
        <v>0</v>
      </c>
      <c r="I85" s="125">
        <f>'Expenditure %'!K42</f>
        <v>0</v>
      </c>
      <c r="J85" s="126">
        <f>'Budget %'!L42</f>
        <v>0</v>
      </c>
      <c r="K85" s="126">
        <f>'Expenditure %'!L42</f>
        <v>0</v>
      </c>
      <c r="L85" s="351" t="str">
        <f>G3</f>
        <v>April 1, 2023 - 
March 31, 2024</v>
      </c>
      <c r="M85" s="352"/>
      <c r="N85" s="127">
        <f>SUM(N76:N81)</f>
        <v>0</v>
      </c>
      <c r="O85" s="127">
        <f>SUM(O76:O81)</f>
        <v>0</v>
      </c>
      <c r="P85" s="168"/>
      <c r="GO85" s="160"/>
      <c r="GP85" s="160"/>
    </row>
    <row r="86" spans="2:206" ht="18" customHeight="1" x14ac:dyDescent="0.3">
      <c r="B86" s="461" t="s">
        <v>109</v>
      </c>
      <c r="C86" s="462"/>
      <c r="D86" s="462"/>
      <c r="E86" s="463"/>
      <c r="F86" s="463"/>
      <c r="G86" s="463"/>
      <c r="H86" s="463"/>
      <c r="I86" s="463"/>
      <c r="J86" s="463"/>
      <c r="K86" s="463"/>
      <c r="L86" s="463"/>
      <c r="M86" s="464"/>
      <c r="N86" s="464"/>
      <c r="O86" s="465"/>
      <c r="GO86" s="160"/>
      <c r="GP86" s="160"/>
    </row>
    <row r="87" spans="2:206" s="166" customFormat="1" ht="35.25" customHeight="1" thickBot="1" x14ac:dyDescent="0.35">
      <c r="B87" s="358" t="s">
        <v>134</v>
      </c>
      <c r="C87" s="359"/>
      <c r="D87" s="359"/>
      <c r="E87" s="360"/>
      <c r="F87" s="360"/>
      <c r="G87" s="360"/>
      <c r="H87" s="360"/>
      <c r="I87" s="360"/>
      <c r="J87" s="360"/>
      <c r="K87" s="360"/>
      <c r="L87" s="360"/>
      <c r="M87" s="361"/>
      <c r="N87" s="361"/>
      <c r="O87" s="362"/>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c r="CO87" s="159"/>
      <c r="CP87" s="159"/>
      <c r="CQ87" s="159"/>
      <c r="CR87" s="159"/>
      <c r="CS87" s="159"/>
      <c r="CT87" s="159"/>
      <c r="CU87" s="159"/>
      <c r="CV87" s="159"/>
      <c r="CW87" s="159"/>
      <c r="CX87" s="159"/>
      <c r="CY87" s="159"/>
      <c r="CZ87" s="159"/>
      <c r="DA87" s="159"/>
      <c r="DB87" s="159"/>
      <c r="DC87" s="159"/>
      <c r="DD87" s="159"/>
      <c r="DE87" s="159"/>
      <c r="DF87" s="159"/>
      <c r="DG87" s="159"/>
      <c r="DH87" s="159"/>
      <c r="DI87" s="159"/>
      <c r="DJ87" s="159"/>
      <c r="DK87" s="159"/>
      <c r="DL87" s="159"/>
      <c r="DM87" s="159"/>
      <c r="DN87" s="159"/>
      <c r="DO87" s="159"/>
      <c r="DP87" s="159"/>
      <c r="DQ87" s="159"/>
      <c r="DR87" s="159"/>
      <c r="DS87" s="159"/>
      <c r="DT87" s="159"/>
      <c r="DU87" s="159"/>
      <c r="DV87" s="159"/>
      <c r="DW87" s="159"/>
      <c r="DX87" s="159"/>
      <c r="DY87" s="159"/>
      <c r="DZ87" s="159"/>
      <c r="EA87" s="159"/>
      <c r="EB87" s="159"/>
      <c r="EC87" s="159"/>
      <c r="ED87" s="159"/>
      <c r="EE87" s="159"/>
      <c r="EF87" s="159"/>
      <c r="EG87" s="159"/>
      <c r="EH87" s="159"/>
      <c r="EI87" s="159"/>
      <c r="EJ87" s="159"/>
      <c r="EK87" s="159"/>
      <c r="EL87" s="159"/>
      <c r="EM87" s="159"/>
      <c r="EN87" s="159"/>
      <c r="EO87" s="159"/>
      <c r="EP87" s="159"/>
      <c r="EQ87" s="159"/>
      <c r="ER87" s="159"/>
      <c r="ES87" s="159"/>
      <c r="ET87" s="159"/>
      <c r="EU87" s="159"/>
      <c r="EV87" s="159"/>
      <c r="EW87" s="159"/>
      <c r="EX87" s="159"/>
      <c r="EY87" s="159"/>
      <c r="EZ87" s="159"/>
      <c r="FA87" s="159"/>
      <c r="FB87" s="159"/>
      <c r="FC87" s="159"/>
      <c r="FD87" s="159"/>
      <c r="FE87" s="159"/>
      <c r="FF87" s="159"/>
      <c r="FG87" s="159"/>
      <c r="FH87" s="159"/>
      <c r="FI87" s="159"/>
      <c r="FJ87" s="159"/>
      <c r="FK87" s="159"/>
      <c r="FL87" s="159"/>
      <c r="FM87" s="159"/>
      <c r="FN87" s="159"/>
      <c r="FO87" s="159"/>
      <c r="FP87" s="159"/>
      <c r="FQ87" s="159"/>
      <c r="FR87" s="159"/>
      <c r="FS87" s="159"/>
      <c r="FT87" s="159"/>
      <c r="FU87" s="159"/>
      <c r="FV87" s="159"/>
      <c r="FW87" s="159"/>
      <c r="FX87" s="159"/>
      <c r="FY87" s="159"/>
      <c r="FZ87" s="159"/>
      <c r="GA87" s="159"/>
      <c r="GB87" s="159"/>
      <c r="GC87" s="159"/>
      <c r="GD87" s="159"/>
      <c r="GE87" s="159"/>
      <c r="GF87" s="159"/>
      <c r="GG87" s="159"/>
      <c r="GH87" s="159"/>
      <c r="GI87" s="159"/>
      <c r="GJ87" s="159"/>
      <c r="GK87" s="159"/>
      <c r="GL87" s="159"/>
      <c r="GM87" s="159"/>
      <c r="GN87" s="159"/>
      <c r="GO87" s="159"/>
      <c r="GP87" s="159"/>
      <c r="GQ87" s="159"/>
      <c r="GR87" s="159"/>
      <c r="GS87" s="159"/>
      <c r="GT87" s="159"/>
      <c r="GU87" s="159"/>
      <c r="GV87" s="159"/>
    </row>
    <row r="88" spans="2:206" ht="40.5" customHeight="1" thickBot="1" x14ac:dyDescent="0.35"/>
    <row r="89" spans="2:206" s="159" customFormat="1" ht="24.95" customHeight="1" x14ac:dyDescent="0.3">
      <c r="B89" s="456" t="s">
        <v>244</v>
      </c>
      <c r="C89" s="431"/>
      <c r="D89" s="431"/>
      <c r="E89" s="431"/>
      <c r="F89" s="431"/>
      <c r="G89" s="431"/>
      <c r="H89" s="431"/>
      <c r="I89" s="431"/>
      <c r="J89" s="431"/>
      <c r="K89" s="431"/>
      <c r="L89" s="431"/>
      <c r="M89" s="457"/>
      <c r="N89" s="183" t="s">
        <v>98</v>
      </c>
      <c r="O89" s="180" t="s">
        <v>99</v>
      </c>
      <c r="GQ89" s="160"/>
      <c r="GR89" s="160"/>
      <c r="GS89" s="160"/>
      <c r="GT89" s="160"/>
      <c r="GU89" s="160"/>
      <c r="GV89" s="160"/>
      <c r="GW89" s="160"/>
      <c r="GX89" s="160"/>
    </row>
    <row r="90" spans="2:206" s="159" customFormat="1" ht="14.45" customHeight="1" x14ac:dyDescent="0.3">
      <c r="B90" s="307" t="s">
        <v>135</v>
      </c>
      <c r="C90" s="308"/>
      <c r="D90" s="308"/>
      <c r="E90" s="408" t="s">
        <v>231</v>
      </c>
      <c r="F90" s="408"/>
      <c r="G90" s="408"/>
      <c r="H90" s="408"/>
      <c r="I90" s="408"/>
      <c r="J90" s="121"/>
      <c r="K90" s="122"/>
      <c r="L90" s="489" t="s">
        <v>276</v>
      </c>
      <c r="M90" s="310"/>
      <c r="N90" s="491">
        <f>'BUDGET TOTAL (year beginning)'!E15</f>
        <v>0</v>
      </c>
      <c r="O90" s="455">
        <f>'EXPENDITURES (total year end)'!E12</f>
        <v>0</v>
      </c>
      <c r="GQ90" s="160"/>
      <c r="GR90" s="160"/>
      <c r="GS90" s="160"/>
      <c r="GT90" s="160"/>
      <c r="GU90" s="160"/>
      <c r="GV90" s="160"/>
      <c r="GW90" s="160"/>
      <c r="GX90" s="160"/>
    </row>
    <row r="91" spans="2:206" s="159" customFormat="1" ht="14.45" customHeight="1" x14ac:dyDescent="0.3">
      <c r="B91" s="335"/>
      <c r="C91" s="336"/>
      <c r="D91" s="336"/>
      <c r="E91" s="408"/>
      <c r="F91" s="408"/>
      <c r="G91" s="408"/>
      <c r="H91" s="408"/>
      <c r="I91" s="408"/>
      <c r="J91" s="123"/>
      <c r="K91" s="124"/>
      <c r="L91" s="490"/>
      <c r="M91" s="312"/>
      <c r="N91" s="491"/>
      <c r="O91" s="455"/>
      <c r="GQ91" s="160"/>
      <c r="GR91" s="160"/>
      <c r="GS91" s="160"/>
      <c r="GT91" s="160"/>
      <c r="GU91" s="160"/>
      <c r="GV91" s="160"/>
      <c r="GW91" s="160"/>
      <c r="GX91" s="160"/>
    </row>
    <row r="92" spans="2:206" s="159" customFormat="1" ht="14.45" customHeight="1" x14ac:dyDescent="0.3">
      <c r="B92" s="317" t="s">
        <v>136</v>
      </c>
      <c r="C92" s="318"/>
      <c r="D92" s="318"/>
      <c r="E92" s="318"/>
      <c r="F92" s="318"/>
      <c r="G92" s="318"/>
      <c r="H92" s="318"/>
      <c r="I92" s="319"/>
      <c r="J92" s="451"/>
      <c r="K92" s="452"/>
      <c r="L92" s="490"/>
      <c r="M92" s="312"/>
      <c r="N92" s="491"/>
      <c r="O92" s="455"/>
      <c r="GQ92" s="160"/>
      <c r="GR92" s="160"/>
      <c r="GS92" s="160"/>
      <c r="GT92" s="160"/>
      <c r="GU92" s="160"/>
      <c r="GV92" s="160"/>
      <c r="GW92" s="160"/>
      <c r="GX92" s="160"/>
    </row>
    <row r="93" spans="2:206" s="159" customFormat="1" ht="14.45" customHeight="1" x14ac:dyDescent="0.3">
      <c r="B93" s="288"/>
      <c r="C93" s="289"/>
      <c r="D93" s="289"/>
      <c r="E93" s="289"/>
      <c r="F93" s="289"/>
      <c r="G93" s="289"/>
      <c r="H93" s="289"/>
      <c r="I93" s="320"/>
      <c r="J93" s="451"/>
      <c r="K93" s="452"/>
      <c r="L93" s="311" t="s">
        <v>275</v>
      </c>
      <c r="M93" s="312"/>
      <c r="N93" s="466"/>
      <c r="O93" s="467"/>
      <c r="GQ93" s="160"/>
      <c r="GR93" s="160"/>
      <c r="GS93" s="160"/>
      <c r="GT93" s="160"/>
      <c r="GU93" s="160"/>
      <c r="GV93" s="160"/>
      <c r="GW93" s="160"/>
      <c r="GX93" s="160"/>
    </row>
    <row r="94" spans="2:206" s="159" customFormat="1" ht="14.45" customHeight="1" x14ac:dyDescent="0.3">
      <c r="B94" s="288"/>
      <c r="C94" s="289"/>
      <c r="D94" s="289"/>
      <c r="E94" s="289"/>
      <c r="F94" s="289"/>
      <c r="G94" s="289"/>
      <c r="H94" s="289"/>
      <c r="I94" s="320"/>
      <c r="J94" s="451"/>
      <c r="K94" s="452"/>
      <c r="L94" s="311"/>
      <c r="M94" s="312"/>
      <c r="N94" s="466"/>
      <c r="O94" s="467"/>
      <c r="GQ94" s="160"/>
      <c r="GR94" s="160"/>
      <c r="GS94" s="160"/>
      <c r="GT94" s="160"/>
      <c r="GU94" s="160"/>
      <c r="GV94" s="160"/>
      <c r="GW94" s="160"/>
      <c r="GX94" s="160"/>
    </row>
    <row r="95" spans="2:206" s="159" customFormat="1" ht="14.45" customHeight="1" x14ac:dyDescent="0.3">
      <c r="B95" s="321"/>
      <c r="C95" s="322"/>
      <c r="D95" s="322"/>
      <c r="E95" s="322"/>
      <c r="F95" s="322"/>
      <c r="G95" s="322"/>
      <c r="H95" s="322"/>
      <c r="I95" s="323"/>
      <c r="J95" s="453"/>
      <c r="K95" s="454"/>
      <c r="L95" s="363"/>
      <c r="M95" s="364"/>
      <c r="N95" s="466"/>
      <c r="O95" s="467"/>
      <c r="GQ95" s="160"/>
      <c r="GR95" s="160"/>
      <c r="GS95" s="160"/>
      <c r="GT95" s="160"/>
      <c r="GU95" s="160"/>
      <c r="GV95" s="160"/>
      <c r="GW95" s="160"/>
      <c r="GX95" s="160"/>
    </row>
    <row r="96" spans="2:206" s="159" customFormat="1" ht="14.45" customHeight="1" x14ac:dyDescent="0.3">
      <c r="B96" s="468" t="s">
        <v>235</v>
      </c>
      <c r="C96" s="469"/>
      <c r="D96" s="469"/>
      <c r="E96" s="470" t="s">
        <v>236</v>
      </c>
      <c r="F96" s="471"/>
      <c r="G96" s="472"/>
      <c r="H96" s="473" t="s">
        <v>112</v>
      </c>
      <c r="I96" s="474"/>
      <c r="J96" s="474"/>
      <c r="K96" s="475"/>
      <c r="L96" s="476" t="s">
        <v>237</v>
      </c>
      <c r="M96" s="476"/>
      <c r="N96" s="476" t="s">
        <v>238</v>
      </c>
      <c r="O96" s="477"/>
      <c r="GQ96" s="160"/>
      <c r="GR96" s="160"/>
      <c r="GS96" s="160"/>
      <c r="GT96" s="160"/>
      <c r="GU96" s="160"/>
      <c r="GV96" s="160"/>
      <c r="GW96" s="160"/>
      <c r="GX96" s="160"/>
    </row>
    <row r="97" spans="2:206" s="159" customFormat="1" ht="31.5" customHeight="1" x14ac:dyDescent="0.3">
      <c r="B97" s="442"/>
      <c r="C97" s="443"/>
      <c r="D97" s="444"/>
      <c r="E97" s="445"/>
      <c r="F97" s="446"/>
      <c r="G97" s="447"/>
      <c r="H97" s="478" t="s">
        <v>239</v>
      </c>
      <c r="I97" s="479"/>
      <c r="J97" s="478" t="s">
        <v>103</v>
      </c>
      <c r="K97" s="479"/>
      <c r="L97" s="480" t="s">
        <v>104</v>
      </c>
      <c r="M97" s="480"/>
      <c r="N97" s="480" t="s">
        <v>105</v>
      </c>
      <c r="O97" s="483"/>
      <c r="GQ97" s="160"/>
      <c r="GR97" s="160"/>
      <c r="GS97" s="160"/>
      <c r="GT97" s="160"/>
      <c r="GU97" s="160"/>
      <c r="GV97" s="160"/>
      <c r="GW97" s="160"/>
      <c r="GX97" s="160"/>
    </row>
    <row r="98" spans="2:206" ht="15.6" customHeight="1" x14ac:dyDescent="0.3">
      <c r="B98" s="342" t="s">
        <v>137</v>
      </c>
      <c r="C98" s="343"/>
      <c r="D98" s="344"/>
      <c r="E98" s="348" t="s">
        <v>138</v>
      </c>
      <c r="F98" s="343"/>
      <c r="G98" s="344"/>
      <c r="H98" s="181" t="s">
        <v>70</v>
      </c>
      <c r="I98" s="181" t="s">
        <v>71</v>
      </c>
      <c r="J98" s="181" t="s">
        <v>70</v>
      </c>
      <c r="K98" s="181" t="s">
        <v>71</v>
      </c>
      <c r="L98" s="460"/>
      <c r="M98" s="460"/>
      <c r="N98" s="181" t="s">
        <v>72</v>
      </c>
      <c r="O98" s="182" t="s">
        <v>108</v>
      </c>
    </row>
    <row r="99" spans="2:206" ht="80.099999999999994" customHeight="1" x14ac:dyDescent="0.3">
      <c r="B99" s="345"/>
      <c r="C99" s="346"/>
      <c r="D99" s="347"/>
      <c r="E99" s="349"/>
      <c r="F99" s="346"/>
      <c r="G99" s="347"/>
      <c r="H99" s="125">
        <f>'Budget %'!K43</f>
        <v>0</v>
      </c>
      <c r="I99" s="125">
        <f>'Expenditure %'!K43</f>
        <v>0</v>
      </c>
      <c r="J99" s="126">
        <f>'Budget %'!L43</f>
        <v>0</v>
      </c>
      <c r="K99" s="126">
        <f>'Expenditure %'!L43</f>
        <v>0</v>
      </c>
      <c r="L99" s="351" t="str">
        <f>G3</f>
        <v>April 1, 2023 - 
March 31, 2024</v>
      </c>
      <c r="M99" s="352"/>
      <c r="N99" s="127">
        <f>SUM(N90:N95)</f>
        <v>0</v>
      </c>
      <c r="O99" s="127">
        <f>SUM(O90:O95)</f>
        <v>0</v>
      </c>
      <c r="P99" s="168"/>
    </row>
    <row r="100" spans="2:206" ht="18" customHeight="1" x14ac:dyDescent="0.3">
      <c r="B100" s="461" t="s">
        <v>109</v>
      </c>
      <c r="C100" s="462"/>
      <c r="D100" s="462"/>
      <c r="E100" s="463"/>
      <c r="F100" s="463"/>
      <c r="G100" s="463"/>
      <c r="H100" s="463"/>
      <c r="I100" s="463"/>
      <c r="J100" s="463"/>
      <c r="K100" s="463"/>
      <c r="L100" s="463"/>
      <c r="M100" s="464"/>
      <c r="N100" s="464"/>
      <c r="O100" s="465"/>
    </row>
    <row r="101" spans="2:206" s="166" customFormat="1" ht="35.25" customHeight="1" thickBot="1" x14ac:dyDescent="0.35">
      <c r="B101" s="358" t="s">
        <v>139</v>
      </c>
      <c r="C101" s="359"/>
      <c r="D101" s="359"/>
      <c r="E101" s="360"/>
      <c r="F101" s="360"/>
      <c r="G101" s="360"/>
      <c r="H101" s="360"/>
      <c r="I101" s="360"/>
      <c r="J101" s="360"/>
      <c r="K101" s="360"/>
      <c r="L101" s="360"/>
      <c r="M101" s="361"/>
      <c r="N101" s="361"/>
      <c r="O101" s="362"/>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c r="CF101" s="159"/>
      <c r="CG101" s="159"/>
      <c r="CH101" s="159"/>
      <c r="CI101" s="159"/>
      <c r="CJ101" s="159"/>
      <c r="CK101" s="159"/>
      <c r="CL101" s="159"/>
      <c r="CM101" s="159"/>
      <c r="CN101" s="159"/>
      <c r="CO101" s="159"/>
      <c r="CP101" s="159"/>
      <c r="CQ101" s="159"/>
      <c r="CR101" s="159"/>
      <c r="CS101" s="159"/>
      <c r="CT101" s="159"/>
      <c r="CU101" s="159"/>
      <c r="CV101" s="159"/>
      <c r="CW101" s="159"/>
      <c r="CX101" s="159"/>
      <c r="CY101" s="159"/>
      <c r="CZ101" s="159"/>
      <c r="DA101" s="159"/>
      <c r="DB101" s="159"/>
      <c r="DC101" s="159"/>
      <c r="DD101" s="159"/>
      <c r="DE101" s="159"/>
      <c r="DF101" s="159"/>
      <c r="DG101" s="159"/>
      <c r="DH101" s="159"/>
      <c r="DI101" s="159"/>
      <c r="DJ101" s="159"/>
      <c r="DK101" s="159"/>
      <c r="DL101" s="159"/>
      <c r="DM101" s="159"/>
      <c r="DN101" s="159"/>
      <c r="DO101" s="159"/>
      <c r="DP101" s="159"/>
      <c r="DQ101" s="159"/>
      <c r="DR101" s="159"/>
      <c r="DS101" s="159"/>
      <c r="DT101" s="159"/>
      <c r="DU101" s="159"/>
      <c r="DV101" s="159"/>
      <c r="DW101" s="159"/>
      <c r="DX101" s="159"/>
      <c r="DY101" s="159"/>
      <c r="DZ101" s="159"/>
      <c r="EA101" s="159"/>
      <c r="EB101" s="159"/>
      <c r="EC101" s="159"/>
      <c r="ED101" s="159"/>
      <c r="EE101" s="159"/>
      <c r="EF101" s="159"/>
      <c r="EG101" s="159"/>
      <c r="EH101" s="159"/>
      <c r="EI101" s="159"/>
      <c r="EJ101" s="159"/>
      <c r="EK101" s="159"/>
      <c r="EL101" s="159"/>
      <c r="EM101" s="159"/>
      <c r="EN101" s="159"/>
      <c r="EO101" s="159"/>
      <c r="EP101" s="159"/>
      <c r="EQ101" s="159"/>
      <c r="ER101" s="159"/>
      <c r="ES101" s="159"/>
      <c r="ET101" s="159"/>
      <c r="EU101" s="159"/>
      <c r="EV101" s="159"/>
      <c r="EW101" s="159"/>
      <c r="EX101" s="159"/>
      <c r="EY101" s="159"/>
      <c r="EZ101" s="159"/>
      <c r="FA101" s="159"/>
      <c r="FB101" s="159"/>
      <c r="FC101" s="159"/>
      <c r="FD101" s="159"/>
      <c r="FE101" s="159"/>
      <c r="FF101" s="159"/>
      <c r="FG101" s="159"/>
      <c r="FH101" s="159"/>
      <c r="FI101" s="159"/>
      <c r="FJ101" s="159"/>
      <c r="FK101" s="159"/>
      <c r="FL101" s="159"/>
      <c r="FM101" s="159"/>
      <c r="FN101" s="159"/>
      <c r="FO101" s="159"/>
      <c r="FP101" s="159"/>
      <c r="FQ101" s="159"/>
      <c r="FR101" s="159"/>
      <c r="FS101" s="159"/>
      <c r="FT101" s="159"/>
      <c r="FU101" s="159"/>
      <c r="FV101" s="159"/>
      <c r="FW101" s="159"/>
      <c r="FX101" s="159"/>
      <c r="FY101" s="159"/>
      <c r="FZ101" s="159"/>
      <c r="GA101" s="159"/>
      <c r="GB101" s="159"/>
      <c r="GC101" s="159"/>
      <c r="GD101" s="159"/>
      <c r="GE101" s="159"/>
      <c r="GF101" s="159"/>
      <c r="GG101" s="159"/>
      <c r="GH101" s="159"/>
      <c r="GI101" s="159"/>
      <c r="GJ101" s="159"/>
      <c r="GK101" s="159"/>
      <c r="GL101" s="159"/>
      <c r="GM101" s="159"/>
      <c r="GN101" s="159"/>
      <c r="GO101" s="159"/>
      <c r="GP101" s="159"/>
      <c r="GQ101" s="159"/>
      <c r="GR101" s="159"/>
      <c r="GS101" s="159"/>
      <c r="GT101" s="159"/>
      <c r="GU101" s="159"/>
      <c r="GV101" s="159"/>
      <c r="GW101" s="159"/>
      <c r="GX101" s="159"/>
    </row>
    <row r="102" spans="2:206" ht="40.5" customHeight="1" thickBot="1" x14ac:dyDescent="0.35"/>
    <row r="103" spans="2:206" s="159" customFormat="1" ht="24.95" customHeight="1" x14ac:dyDescent="0.3">
      <c r="B103" s="456" t="s">
        <v>245</v>
      </c>
      <c r="C103" s="431"/>
      <c r="D103" s="431"/>
      <c r="E103" s="431"/>
      <c r="F103" s="431"/>
      <c r="G103" s="431"/>
      <c r="H103" s="431"/>
      <c r="I103" s="431"/>
      <c r="J103" s="431"/>
      <c r="K103" s="431"/>
      <c r="L103" s="431"/>
      <c r="M103" s="457"/>
      <c r="N103" s="183" t="s">
        <v>98</v>
      </c>
      <c r="O103" s="180" t="s">
        <v>99</v>
      </c>
      <c r="GQ103" s="160"/>
      <c r="GR103" s="160"/>
      <c r="GS103" s="160"/>
      <c r="GT103" s="160"/>
      <c r="GU103" s="160"/>
      <c r="GV103" s="160"/>
      <c r="GW103" s="160"/>
      <c r="GX103" s="160"/>
    </row>
    <row r="104" spans="2:206" s="159" customFormat="1" ht="14.45" customHeight="1" x14ac:dyDescent="0.3">
      <c r="B104" s="307" t="s">
        <v>140</v>
      </c>
      <c r="C104" s="308"/>
      <c r="D104" s="308"/>
      <c r="E104" s="408" t="s">
        <v>231</v>
      </c>
      <c r="F104" s="408"/>
      <c r="G104" s="408"/>
      <c r="H104" s="408"/>
      <c r="I104" s="408"/>
      <c r="J104" s="121"/>
      <c r="K104" s="122"/>
      <c r="L104" s="489" t="s">
        <v>276</v>
      </c>
      <c r="M104" s="310"/>
      <c r="N104" s="491">
        <f>'BUDGET TOTAL (year beginning)'!E16</f>
        <v>0</v>
      </c>
      <c r="O104" s="455">
        <f>'EXPENDITURES (total year end)'!E13</f>
        <v>0</v>
      </c>
      <c r="GQ104" s="160"/>
      <c r="GR104" s="160"/>
      <c r="GS104" s="160"/>
      <c r="GT104" s="160"/>
      <c r="GU104" s="160"/>
      <c r="GV104" s="160"/>
      <c r="GW104" s="160"/>
      <c r="GX104" s="160"/>
    </row>
    <row r="105" spans="2:206" s="159" customFormat="1" ht="14.45" customHeight="1" x14ac:dyDescent="0.3">
      <c r="B105" s="335"/>
      <c r="C105" s="336"/>
      <c r="D105" s="336"/>
      <c r="E105" s="408"/>
      <c r="F105" s="408"/>
      <c r="G105" s="408"/>
      <c r="H105" s="408"/>
      <c r="I105" s="408"/>
      <c r="J105" s="129"/>
      <c r="K105" s="124"/>
      <c r="L105" s="490"/>
      <c r="M105" s="312"/>
      <c r="N105" s="491"/>
      <c r="O105" s="455"/>
      <c r="GQ105" s="160"/>
      <c r="GR105" s="160"/>
      <c r="GS105" s="160"/>
      <c r="GT105" s="160"/>
      <c r="GU105" s="160"/>
      <c r="GV105" s="160"/>
      <c r="GW105" s="160"/>
      <c r="GX105" s="160"/>
    </row>
    <row r="106" spans="2:206" s="159" customFormat="1" ht="14.45" customHeight="1" x14ac:dyDescent="0.3">
      <c r="B106" s="317" t="s">
        <v>141</v>
      </c>
      <c r="C106" s="318"/>
      <c r="D106" s="318"/>
      <c r="E106" s="318"/>
      <c r="F106" s="318"/>
      <c r="G106" s="318"/>
      <c r="H106" s="318"/>
      <c r="I106" s="319"/>
      <c r="J106" s="451"/>
      <c r="K106" s="452"/>
      <c r="L106" s="490"/>
      <c r="M106" s="312"/>
      <c r="N106" s="491"/>
      <c r="O106" s="455"/>
      <c r="GQ106" s="160"/>
      <c r="GR106" s="160"/>
      <c r="GS106" s="160"/>
      <c r="GT106" s="160"/>
      <c r="GU106" s="160"/>
      <c r="GV106" s="160"/>
      <c r="GW106" s="160"/>
      <c r="GX106" s="160"/>
    </row>
    <row r="107" spans="2:206" s="159" customFormat="1" ht="14.45" customHeight="1" x14ac:dyDescent="0.3">
      <c r="B107" s="288"/>
      <c r="C107" s="289"/>
      <c r="D107" s="289"/>
      <c r="E107" s="289"/>
      <c r="F107" s="289"/>
      <c r="G107" s="289"/>
      <c r="H107" s="289"/>
      <c r="I107" s="320"/>
      <c r="J107" s="451"/>
      <c r="K107" s="452"/>
      <c r="L107" s="311" t="s">
        <v>275</v>
      </c>
      <c r="M107" s="312"/>
      <c r="N107" s="466"/>
      <c r="O107" s="467"/>
      <c r="GQ107" s="160"/>
      <c r="GR107" s="160"/>
      <c r="GS107" s="160"/>
      <c r="GT107" s="160"/>
      <c r="GU107" s="160"/>
      <c r="GV107" s="160"/>
      <c r="GW107" s="160"/>
      <c r="GX107" s="160"/>
    </row>
    <row r="108" spans="2:206" s="159" customFormat="1" ht="14.45" customHeight="1" x14ac:dyDescent="0.3">
      <c r="B108" s="288"/>
      <c r="C108" s="289"/>
      <c r="D108" s="289"/>
      <c r="E108" s="289"/>
      <c r="F108" s="289"/>
      <c r="G108" s="289"/>
      <c r="H108" s="289"/>
      <c r="I108" s="320"/>
      <c r="J108" s="451"/>
      <c r="K108" s="452"/>
      <c r="L108" s="311"/>
      <c r="M108" s="312"/>
      <c r="N108" s="466"/>
      <c r="O108" s="467"/>
      <c r="GQ108" s="160"/>
      <c r="GR108" s="160"/>
      <c r="GS108" s="160"/>
      <c r="GT108" s="160"/>
      <c r="GU108" s="160"/>
      <c r="GV108" s="160"/>
      <c r="GW108" s="160"/>
      <c r="GX108" s="160"/>
    </row>
    <row r="109" spans="2:206" s="159" customFormat="1" ht="14.45" customHeight="1" x14ac:dyDescent="0.3">
      <c r="B109" s="321"/>
      <c r="C109" s="322"/>
      <c r="D109" s="322"/>
      <c r="E109" s="322"/>
      <c r="F109" s="322"/>
      <c r="G109" s="322"/>
      <c r="H109" s="322"/>
      <c r="I109" s="323"/>
      <c r="J109" s="453"/>
      <c r="K109" s="454"/>
      <c r="L109" s="363"/>
      <c r="M109" s="364"/>
      <c r="N109" s="466"/>
      <c r="O109" s="467"/>
      <c r="GQ109" s="160"/>
      <c r="GR109" s="160"/>
      <c r="GS109" s="160"/>
      <c r="GT109" s="160"/>
      <c r="GU109" s="160"/>
      <c r="GV109" s="160"/>
      <c r="GW109" s="160"/>
      <c r="GX109" s="160"/>
    </row>
    <row r="110" spans="2:206" s="159" customFormat="1" ht="14.45" customHeight="1" x14ac:dyDescent="0.3">
      <c r="B110" s="468" t="s">
        <v>235</v>
      </c>
      <c r="C110" s="469"/>
      <c r="D110" s="469"/>
      <c r="E110" s="470" t="s">
        <v>236</v>
      </c>
      <c r="F110" s="471"/>
      <c r="G110" s="472"/>
      <c r="H110" s="473" t="s">
        <v>112</v>
      </c>
      <c r="I110" s="474"/>
      <c r="J110" s="474"/>
      <c r="K110" s="475"/>
      <c r="L110" s="476" t="s">
        <v>237</v>
      </c>
      <c r="M110" s="476"/>
      <c r="N110" s="476" t="s">
        <v>238</v>
      </c>
      <c r="O110" s="477"/>
      <c r="GQ110" s="160"/>
      <c r="GR110" s="160"/>
      <c r="GS110" s="160"/>
      <c r="GT110" s="160"/>
      <c r="GU110" s="160"/>
      <c r="GV110" s="160"/>
      <c r="GW110" s="160"/>
      <c r="GX110" s="160"/>
    </row>
    <row r="111" spans="2:206" s="159" customFormat="1" ht="32.1" customHeight="1" x14ac:dyDescent="0.3">
      <c r="B111" s="442"/>
      <c r="C111" s="443"/>
      <c r="D111" s="444"/>
      <c r="E111" s="445"/>
      <c r="F111" s="446"/>
      <c r="G111" s="447"/>
      <c r="H111" s="478" t="s">
        <v>239</v>
      </c>
      <c r="I111" s="479"/>
      <c r="J111" s="478" t="s">
        <v>103</v>
      </c>
      <c r="K111" s="479"/>
      <c r="L111" s="480" t="s">
        <v>104</v>
      </c>
      <c r="M111" s="480"/>
      <c r="N111" s="480" t="s">
        <v>116</v>
      </c>
      <c r="O111" s="483"/>
      <c r="GQ111" s="160"/>
      <c r="GR111" s="160"/>
      <c r="GS111" s="160"/>
      <c r="GT111" s="160"/>
      <c r="GU111" s="160"/>
      <c r="GV111" s="160"/>
      <c r="GW111" s="160"/>
      <c r="GX111" s="160"/>
    </row>
    <row r="112" spans="2:206" ht="15.6" customHeight="1" x14ac:dyDescent="0.3">
      <c r="B112" s="342" t="s">
        <v>142</v>
      </c>
      <c r="C112" s="343"/>
      <c r="D112" s="344"/>
      <c r="E112" s="348" t="s">
        <v>143</v>
      </c>
      <c r="F112" s="343"/>
      <c r="G112" s="344"/>
      <c r="H112" s="181" t="s">
        <v>70</v>
      </c>
      <c r="I112" s="181" t="s">
        <v>71</v>
      </c>
      <c r="J112" s="181" t="s">
        <v>70</v>
      </c>
      <c r="K112" s="181" t="s">
        <v>71</v>
      </c>
      <c r="L112" s="460"/>
      <c r="M112" s="460"/>
      <c r="N112" s="181" t="s">
        <v>72</v>
      </c>
      <c r="O112" s="182" t="s">
        <v>108</v>
      </c>
    </row>
    <row r="113" spans="1:206" ht="90.75" customHeight="1" x14ac:dyDescent="0.3">
      <c r="B113" s="345"/>
      <c r="C113" s="346"/>
      <c r="D113" s="347"/>
      <c r="E113" s="349"/>
      <c r="F113" s="346"/>
      <c r="G113" s="347"/>
      <c r="H113" s="125">
        <f>'Budget %'!K44</f>
        <v>0</v>
      </c>
      <c r="I113" s="125">
        <f>'Expenditure %'!K44</f>
        <v>0</v>
      </c>
      <c r="J113" s="126">
        <f>'Budget %'!L44</f>
        <v>0</v>
      </c>
      <c r="K113" s="126">
        <f>'Expenditure %'!L44</f>
        <v>0</v>
      </c>
      <c r="L113" s="351" t="str">
        <f>G3</f>
        <v>April 1, 2023 - 
March 31, 2024</v>
      </c>
      <c r="M113" s="352"/>
      <c r="N113" s="127">
        <f>SUM(N104:N109)</f>
        <v>0</v>
      </c>
      <c r="O113" s="127">
        <f>SUM(O104:O109)</f>
        <v>0</v>
      </c>
      <c r="P113" s="168"/>
    </row>
    <row r="114" spans="1:206" ht="18" customHeight="1" x14ac:dyDescent="0.3">
      <c r="B114" s="461" t="s">
        <v>109</v>
      </c>
      <c r="C114" s="462"/>
      <c r="D114" s="462"/>
      <c r="E114" s="463"/>
      <c r="F114" s="463"/>
      <c r="G114" s="463"/>
      <c r="H114" s="463"/>
      <c r="I114" s="463"/>
      <c r="J114" s="463"/>
      <c r="K114" s="463"/>
      <c r="L114" s="463"/>
      <c r="M114" s="464"/>
      <c r="N114" s="464"/>
      <c r="O114" s="465"/>
    </row>
    <row r="115" spans="1:206" s="166" customFormat="1" ht="35.1" customHeight="1" thickBot="1" x14ac:dyDescent="0.35">
      <c r="B115" s="358" t="s">
        <v>144</v>
      </c>
      <c r="C115" s="359"/>
      <c r="D115" s="359"/>
      <c r="E115" s="360"/>
      <c r="F115" s="360"/>
      <c r="G115" s="360"/>
      <c r="H115" s="360"/>
      <c r="I115" s="360"/>
      <c r="J115" s="360"/>
      <c r="K115" s="360"/>
      <c r="L115" s="360"/>
      <c r="M115" s="361"/>
      <c r="N115" s="361"/>
      <c r="O115" s="362"/>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c r="CF115" s="159"/>
      <c r="CG115" s="159"/>
      <c r="CH115" s="159"/>
      <c r="CI115" s="159"/>
      <c r="CJ115" s="159"/>
      <c r="CK115" s="159"/>
      <c r="CL115" s="159"/>
      <c r="CM115" s="159"/>
      <c r="CN115" s="159"/>
      <c r="CO115" s="159"/>
      <c r="CP115" s="159"/>
      <c r="CQ115" s="159"/>
      <c r="CR115" s="159"/>
      <c r="CS115" s="159"/>
      <c r="CT115" s="159"/>
      <c r="CU115" s="159"/>
      <c r="CV115" s="159"/>
      <c r="CW115" s="159"/>
      <c r="CX115" s="159"/>
      <c r="CY115" s="159"/>
      <c r="CZ115" s="159"/>
      <c r="DA115" s="159"/>
      <c r="DB115" s="159"/>
      <c r="DC115" s="159"/>
      <c r="DD115" s="159"/>
      <c r="DE115" s="159"/>
      <c r="DF115" s="159"/>
      <c r="DG115" s="159"/>
      <c r="DH115" s="159"/>
      <c r="DI115" s="159"/>
      <c r="DJ115" s="159"/>
      <c r="DK115" s="159"/>
      <c r="DL115" s="159"/>
      <c r="DM115" s="159"/>
      <c r="DN115" s="159"/>
      <c r="DO115" s="159"/>
      <c r="DP115" s="159"/>
      <c r="DQ115" s="159"/>
      <c r="DR115" s="159"/>
      <c r="DS115" s="159"/>
      <c r="DT115" s="159"/>
      <c r="DU115" s="159"/>
      <c r="DV115" s="159"/>
      <c r="DW115" s="159"/>
      <c r="DX115" s="159"/>
      <c r="DY115" s="159"/>
      <c r="DZ115" s="159"/>
      <c r="EA115" s="159"/>
      <c r="EB115" s="159"/>
      <c r="EC115" s="159"/>
      <c r="ED115" s="159"/>
      <c r="EE115" s="159"/>
      <c r="EF115" s="159"/>
      <c r="EG115" s="159"/>
      <c r="EH115" s="159"/>
      <c r="EI115" s="159"/>
      <c r="EJ115" s="159"/>
      <c r="EK115" s="159"/>
      <c r="EL115" s="159"/>
      <c r="EM115" s="159"/>
      <c r="EN115" s="159"/>
      <c r="EO115" s="159"/>
      <c r="EP115" s="159"/>
      <c r="EQ115" s="159"/>
      <c r="ER115" s="159"/>
      <c r="ES115" s="159"/>
      <c r="ET115" s="159"/>
      <c r="EU115" s="159"/>
      <c r="EV115" s="159"/>
      <c r="EW115" s="159"/>
      <c r="EX115" s="159"/>
      <c r="EY115" s="159"/>
      <c r="EZ115" s="159"/>
      <c r="FA115" s="159"/>
      <c r="FB115" s="159"/>
      <c r="FC115" s="159"/>
      <c r="FD115" s="159"/>
      <c r="FE115" s="159"/>
      <c r="FF115" s="159"/>
      <c r="FG115" s="159"/>
      <c r="FH115" s="159"/>
      <c r="FI115" s="159"/>
      <c r="FJ115" s="159"/>
      <c r="FK115" s="159"/>
      <c r="FL115" s="159"/>
      <c r="FM115" s="159"/>
      <c r="FN115" s="159"/>
      <c r="FO115" s="159"/>
      <c r="FP115" s="159"/>
      <c r="FQ115" s="159"/>
      <c r="FR115" s="159"/>
      <c r="FS115" s="159"/>
      <c r="FT115" s="159"/>
      <c r="FU115" s="159"/>
      <c r="FV115" s="159"/>
      <c r="FW115" s="159"/>
      <c r="FX115" s="159"/>
      <c r="FY115" s="159"/>
      <c r="FZ115" s="159"/>
      <c r="GA115" s="159"/>
      <c r="GB115" s="159"/>
      <c r="GC115" s="159"/>
      <c r="GD115" s="159"/>
      <c r="GE115" s="159"/>
      <c r="GF115" s="159"/>
      <c r="GG115" s="159"/>
      <c r="GH115" s="159"/>
      <c r="GI115" s="159"/>
      <c r="GJ115" s="159"/>
      <c r="GK115" s="159"/>
      <c r="GL115" s="159"/>
      <c r="GM115" s="159"/>
      <c r="GN115" s="159"/>
      <c r="GO115" s="159"/>
      <c r="GP115" s="159"/>
      <c r="GQ115" s="159"/>
      <c r="GR115" s="159"/>
      <c r="GS115" s="159"/>
      <c r="GT115" s="159"/>
      <c r="GU115" s="159"/>
      <c r="GV115" s="159"/>
      <c r="GW115" s="159"/>
      <c r="GX115" s="159"/>
    </row>
    <row r="116" spans="1:206" ht="40.5" customHeight="1" thickBot="1" x14ac:dyDescent="0.35"/>
    <row r="117" spans="1:206" x14ac:dyDescent="0.3">
      <c r="B117" s="456" t="s">
        <v>246</v>
      </c>
      <c r="C117" s="431"/>
      <c r="D117" s="431"/>
      <c r="E117" s="431"/>
      <c r="F117" s="431"/>
      <c r="G117" s="431"/>
      <c r="H117" s="431"/>
      <c r="I117" s="431"/>
      <c r="J117" s="431"/>
      <c r="K117" s="431"/>
      <c r="L117" s="431"/>
      <c r="M117" s="457"/>
      <c r="N117" s="183" t="s">
        <v>98</v>
      </c>
      <c r="O117" s="180" t="s">
        <v>99</v>
      </c>
    </row>
    <row r="118" spans="1:206" x14ac:dyDescent="0.3">
      <c r="B118" s="307" t="s">
        <v>145</v>
      </c>
      <c r="C118" s="308"/>
      <c r="D118" s="308"/>
      <c r="E118" s="408" t="s">
        <v>231</v>
      </c>
      <c r="F118" s="408"/>
      <c r="G118" s="408"/>
      <c r="H118" s="408"/>
      <c r="I118" s="408"/>
      <c r="J118" s="299"/>
      <c r="K118" s="325"/>
      <c r="L118" s="489" t="s">
        <v>276</v>
      </c>
      <c r="M118" s="310"/>
      <c r="N118" s="491">
        <f>'BUDGET TOTAL (year beginning)'!E17</f>
        <v>0</v>
      </c>
      <c r="O118" s="455">
        <f>'EXPENDITURES (total year end)'!E14</f>
        <v>0</v>
      </c>
    </row>
    <row r="119" spans="1:206" x14ac:dyDescent="0.3">
      <c r="B119" s="335"/>
      <c r="C119" s="336"/>
      <c r="D119" s="336"/>
      <c r="E119" s="408"/>
      <c r="F119" s="408"/>
      <c r="G119" s="408"/>
      <c r="H119" s="408"/>
      <c r="I119" s="408"/>
      <c r="J119" s="301"/>
      <c r="K119" s="327"/>
      <c r="L119" s="490"/>
      <c r="M119" s="312"/>
      <c r="N119" s="491"/>
      <c r="O119" s="455"/>
    </row>
    <row r="120" spans="1:206" ht="14.45" customHeight="1" x14ac:dyDescent="0.3">
      <c r="B120" s="406" t="s">
        <v>146</v>
      </c>
      <c r="C120" s="406"/>
      <c r="D120" s="406"/>
      <c r="E120" s="406"/>
      <c r="F120" s="406"/>
      <c r="G120" s="406"/>
      <c r="H120" s="406"/>
      <c r="I120" s="406"/>
      <c r="J120" s="301"/>
      <c r="K120" s="327"/>
      <c r="L120" s="490"/>
      <c r="M120" s="312"/>
      <c r="N120" s="491"/>
      <c r="O120" s="455"/>
    </row>
    <row r="121" spans="1:206" x14ac:dyDescent="0.3">
      <c r="B121" s="406"/>
      <c r="C121" s="406"/>
      <c r="D121" s="406"/>
      <c r="E121" s="406"/>
      <c r="F121" s="406"/>
      <c r="G121" s="406"/>
      <c r="H121" s="406"/>
      <c r="I121" s="406"/>
      <c r="J121" s="301"/>
      <c r="K121" s="327"/>
      <c r="L121" s="311" t="s">
        <v>275</v>
      </c>
      <c r="M121" s="312"/>
      <c r="N121" s="466"/>
      <c r="O121" s="467"/>
    </row>
    <row r="122" spans="1:206" x14ac:dyDescent="0.3">
      <c r="B122" s="406"/>
      <c r="C122" s="406"/>
      <c r="D122" s="406"/>
      <c r="E122" s="406"/>
      <c r="F122" s="406"/>
      <c r="G122" s="406"/>
      <c r="H122" s="406"/>
      <c r="I122" s="406"/>
      <c r="J122" s="301"/>
      <c r="K122" s="327"/>
      <c r="L122" s="311"/>
      <c r="M122" s="312"/>
      <c r="N122" s="466"/>
      <c r="O122" s="467"/>
    </row>
    <row r="123" spans="1:206" x14ac:dyDescent="0.3">
      <c r="B123" s="406"/>
      <c r="C123" s="406"/>
      <c r="D123" s="406"/>
      <c r="E123" s="406"/>
      <c r="F123" s="406"/>
      <c r="G123" s="406"/>
      <c r="H123" s="406"/>
      <c r="I123" s="406"/>
      <c r="J123" s="303"/>
      <c r="K123" s="329"/>
      <c r="L123" s="363"/>
      <c r="M123" s="364"/>
      <c r="N123" s="466"/>
      <c r="O123" s="467"/>
    </row>
    <row r="124" spans="1:206" ht="14.45" customHeight="1" x14ac:dyDescent="0.3">
      <c r="B124" s="468" t="s">
        <v>235</v>
      </c>
      <c r="C124" s="469"/>
      <c r="D124" s="469"/>
      <c r="E124" s="470" t="s">
        <v>236</v>
      </c>
      <c r="F124" s="471"/>
      <c r="G124" s="472"/>
      <c r="H124" s="473" t="s">
        <v>112</v>
      </c>
      <c r="I124" s="474"/>
      <c r="J124" s="474"/>
      <c r="K124" s="475"/>
      <c r="L124" s="476" t="s">
        <v>237</v>
      </c>
      <c r="M124" s="476"/>
      <c r="N124" s="476" t="s">
        <v>238</v>
      </c>
      <c r="O124" s="477"/>
    </row>
    <row r="125" spans="1:206" ht="32.1" customHeight="1" x14ac:dyDescent="0.3">
      <c r="B125" s="442"/>
      <c r="C125" s="443"/>
      <c r="D125" s="444"/>
      <c r="E125" s="445"/>
      <c r="F125" s="446"/>
      <c r="G125" s="447"/>
      <c r="H125" s="478" t="s">
        <v>239</v>
      </c>
      <c r="I125" s="479"/>
      <c r="J125" s="478" t="s">
        <v>103</v>
      </c>
      <c r="K125" s="479"/>
      <c r="L125" s="480" t="s">
        <v>147</v>
      </c>
      <c r="M125" s="480"/>
      <c r="N125" s="480" t="s">
        <v>116</v>
      </c>
      <c r="O125" s="483"/>
    </row>
    <row r="126" spans="1:206" ht="14.45" customHeight="1" x14ac:dyDescent="0.3">
      <c r="B126" s="342" t="s">
        <v>148</v>
      </c>
      <c r="C126" s="343"/>
      <c r="D126" s="344"/>
      <c r="E126" s="348" t="s">
        <v>149</v>
      </c>
      <c r="F126" s="343"/>
      <c r="G126" s="344"/>
      <c r="H126" s="181" t="s">
        <v>70</v>
      </c>
      <c r="I126" s="181" t="s">
        <v>71</v>
      </c>
      <c r="J126" s="181" t="s">
        <v>70</v>
      </c>
      <c r="K126" s="181" t="s">
        <v>71</v>
      </c>
      <c r="L126" s="460"/>
      <c r="M126" s="460"/>
      <c r="N126" s="181" t="s">
        <v>72</v>
      </c>
      <c r="O126" s="182" t="s">
        <v>108</v>
      </c>
    </row>
    <row r="127" spans="1:206" s="159" customFormat="1" ht="90.95" customHeight="1" x14ac:dyDescent="0.3">
      <c r="A127" s="160"/>
      <c r="B127" s="345"/>
      <c r="C127" s="346"/>
      <c r="D127" s="347"/>
      <c r="E127" s="349"/>
      <c r="F127" s="346"/>
      <c r="G127" s="347"/>
      <c r="H127" s="125">
        <f>'Budget %'!K45</f>
        <v>0</v>
      </c>
      <c r="I127" s="125">
        <f>'Expenditure %'!K45</f>
        <v>0</v>
      </c>
      <c r="J127" s="126">
        <f>'Budget %'!L45</f>
        <v>0</v>
      </c>
      <c r="K127" s="126">
        <f>'Expenditure %'!L45</f>
        <v>0</v>
      </c>
      <c r="L127" s="351" t="str">
        <f>G3</f>
        <v>April 1, 2023 - 
March 31, 2024</v>
      </c>
      <c r="M127" s="352"/>
      <c r="N127" s="127">
        <f>SUM(N118:N123)</f>
        <v>0</v>
      </c>
      <c r="O127" s="127">
        <f>SUM(O118:O123)</f>
        <v>0</v>
      </c>
      <c r="GQ127" s="160"/>
      <c r="GR127" s="160"/>
      <c r="GS127" s="160"/>
      <c r="GT127" s="160"/>
      <c r="GU127" s="160"/>
      <c r="GV127" s="160"/>
      <c r="GW127" s="160"/>
      <c r="GX127" s="160"/>
    </row>
    <row r="128" spans="1:206" s="159" customFormat="1" ht="14.45" customHeight="1" x14ac:dyDescent="0.3">
      <c r="A128" s="160"/>
      <c r="B128" s="461" t="s">
        <v>109</v>
      </c>
      <c r="C128" s="462"/>
      <c r="D128" s="462"/>
      <c r="E128" s="463"/>
      <c r="F128" s="463"/>
      <c r="G128" s="463"/>
      <c r="H128" s="463"/>
      <c r="I128" s="463"/>
      <c r="J128" s="463"/>
      <c r="K128" s="463"/>
      <c r="L128" s="463"/>
      <c r="M128" s="464"/>
      <c r="N128" s="464"/>
      <c r="O128" s="465"/>
      <c r="GQ128" s="160"/>
      <c r="GR128" s="160"/>
      <c r="GS128" s="160"/>
      <c r="GT128" s="160"/>
      <c r="GU128" s="160"/>
      <c r="GV128" s="160"/>
      <c r="GW128" s="160"/>
      <c r="GX128" s="160"/>
    </row>
    <row r="129" spans="1:206" s="159" customFormat="1" ht="35.450000000000003" customHeight="1" thickBot="1" x14ac:dyDescent="0.35">
      <c r="A129" s="160"/>
      <c r="B129" s="358" t="s">
        <v>150</v>
      </c>
      <c r="C129" s="359"/>
      <c r="D129" s="359"/>
      <c r="E129" s="360"/>
      <c r="F129" s="360"/>
      <c r="G129" s="360"/>
      <c r="H129" s="360"/>
      <c r="I129" s="360"/>
      <c r="J129" s="360"/>
      <c r="K129" s="360"/>
      <c r="L129" s="360"/>
      <c r="M129" s="361"/>
      <c r="N129" s="361"/>
      <c r="O129" s="362"/>
      <c r="GQ129" s="160"/>
      <c r="GR129" s="160"/>
      <c r="GS129" s="160"/>
      <c r="GT129" s="160"/>
      <c r="GU129" s="160"/>
      <c r="GV129" s="160"/>
      <c r="GW129" s="160"/>
      <c r="GX129" s="160"/>
    </row>
    <row r="130" spans="1:206" s="159" customFormat="1" ht="40.5" customHeight="1" thickBot="1" x14ac:dyDescent="0.35">
      <c r="A130" s="160"/>
      <c r="B130" s="160"/>
      <c r="C130" s="160"/>
      <c r="D130" s="160"/>
      <c r="E130" s="160"/>
      <c r="F130" s="160"/>
      <c r="G130" s="160"/>
      <c r="H130" s="160"/>
      <c r="I130" s="160"/>
      <c r="J130" s="160"/>
      <c r="K130" s="160"/>
      <c r="L130" s="160"/>
      <c r="M130" s="160"/>
      <c r="N130" s="160"/>
      <c r="O130" s="160"/>
      <c r="GQ130" s="160"/>
      <c r="GR130" s="160"/>
      <c r="GS130" s="160"/>
      <c r="GT130" s="160"/>
      <c r="GU130" s="160"/>
      <c r="GV130" s="160"/>
      <c r="GW130" s="160"/>
      <c r="GX130" s="160"/>
    </row>
    <row r="131" spans="1:206" s="159" customFormat="1" x14ac:dyDescent="0.3">
      <c r="A131" s="160"/>
      <c r="B131" s="456" t="s">
        <v>247</v>
      </c>
      <c r="C131" s="431"/>
      <c r="D131" s="431"/>
      <c r="E131" s="431"/>
      <c r="F131" s="431"/>
      <c r="G131" s="431"/>
      <c r="H131" s="431"/>
      <c r="I131" s="431"/>
      <c r="J131" s="431"/>
      <c r="K131" s="431"/>
      <c r="L131" s="431"/>
      <c r="M131" s="457"/>
      <c r="N131" s="183" t="s">
        <v>98</v>
      </c>
      <c r="O131" s="180" t="s">
        <v>99</v>
      </c>
      <c r="GQ131" s="160"/>
      <c r="GR131" s="160"/>
      <c r="GS131" s="160"/>
      <c r="GT131" s="160"/>
      <c r="GU131" s="160"/>
      <c r="GV131" s="160"/>
      <c r="GW131" s="160"/>
      <c r="GX131" s="160"/>
    </row>
    <row r="132" spans="1:206" s="159" customFormat="1" x14ac:dyDescent="0.3">
      <c r="A132" s="160"/>
      <c r="B132" s="408" t="s">
        <v>151</v>
      </c>
      <c r="C132" s="408"/>
      <c r="D132" s="408"/>
      <c r="E132" s="408" t="s">
        <v>231</v>
      </c>
      <c r="F132" s="408"/>
      <c r="G132" s="408"/>
      <c r="H132" s="408"/>
      <c r="I132" s="408"/>
      <c r="J132" s="300"/>
      <c r="K132" s="325"/>
      <c r="L132" s="489" t="s">
        <v>276</v>
      </c>
      <c r="M132" s="310"/>
      <c r="N132" s="491">
        <f>'BUDGET TOTAL (year beginning)'!E18</f>
        <v>0</v>
      </c>
      <c r="O132" s="455">
        <f>'EXPENDITURES (total year end)'!E15</f>
        <v>0</v>
      </c>
      <c r="GQ132" s="160"/>
      <c r="GR132" s="160"/>
      <c r="GS132" s="160"/>
      <c r="GT132" s="160"/>
      <c r="GU132" s="160"/>
      <c r="GV132" s="160"/>
      <c r="GW132" s="160"/>
      <c r="GX132" s="160"/>
    </row>
    <row r="133" spans="1:206" s="159" customFormat="1" x14ac:dyDescent="0.3">
      <c r="A133" s="160"/>
      <c r="B133" s="408"/>
      <c r="C133" s="408"/>
      <c r="D133" s="408"/>
      <c r="E133" s="408"/>
      <c r="F133" s="408"/>
      <c r="G133" s="408"/>
      <c r="H133" s="408"/>
      <c r="I133" s="408"/>
      <c r="J133" s="302"/>
      <c r="K133" s="327"/>
      <c r="L133" s="490"/>
      <c r="M133" s="312"/>
      <c r="N133" s="491"/>
      <c r="O133" s="455"/>
      <c r="GQ133" s="160"/>
      <c r="GR133" s="160"/>
      <c r="GS133" s="160"/>
      <c r="GT133" s="160"/>
      <c r="GU133" s="160"/>
      <c r="GV133" s="160"/>
      <c r="GW133" s="160"/>
      <c r="GX133" s="160"/>
    </row>
    <row r="134" spans="1:206" s="159" customFormat="1" ht="14.45" customHeight="1" x14ac:dyDescent="0.3">
      <c r="A134" s="160"/>
      <c r="B134" s="521" t="s">
        <v>152</v>
      </c>
      <c r="C134" s="521"/>
      <c r="D134" s="521"/>
      <c r="E134" s="521"/>
      <c r="F134" s="521"/>
      <c r="G134" s="521"/>
      <c r="H134" s="521"/>
      <c r="I134" s="521"/>
      <c r="J134" s="302"/>
      <c r="K134" s="327"/>
      <c r="L134" s="490"/>
      <c r="M134" s="312"/>
      <c r="N134" s="491"/>
      <c r="O134" s="455"/>
      <c r="GQ134" s="160"/>
      <c r="GR134" s="160"/>
      <c r="GS134" s="160"/>
      <c r="GT134" s="160"/>
      <c r="GU134" s="160"/>
      <c r="GV134" s="160"/>
      <c r="GW134" s="160"/>
      <c r="GX134" s="160"/>
    </row>
    <row r="135" spans="1:206" s="159" customFormat="1" x14ac:dyDescent="0.3">
      <c r="A135" s="160"/>
      <c r="B135" s="521"/>
      <c r="C135" s="521"/>
      <c r="D135" s="521"/>
      <c r="E135" s="521"/>
      <c r="F135" s="521"/>
      <c r="G135" s="521"/>
      <c r="H135" s="521"/>
      <c r="I135" s="521"/>
      <c r="J135" s="302"/>
      <c r="K135" s="327"/>
      <c r="L135" s="311" t="s">
        <v>275</v>
      </c>
      <c r="M135" s="312"/>
      <c r="N135" s="466"/>
      <c r="O135" s="467"/>
      <c r="GQ135" s="160"/>
      <c r="GR135" s="160"/>
      <c r="GS135" s="160"/>
      <c r="GT135" s="160"/>
      <c r="GU135" s="160"/>
      <c r="GV135" s="160"/>
      <c r="GW135" s="160"/>
      <c r="GX135" s="160"/>
    </row>
    <row r="136" spans="1:206" s="159" customFormat="1" x14ac:dyDescent="0.3">
      <c r="A136" s="160"/>
      <c r="B136" s="521"/>
      <c r="C136" s="521"/>
      <c r="D136" s="521"/>
      <c r="E136" s="521"/>
      <c r="F136" s="521"/>
      <c r="G136" s="521"/>
      <c r="H136" s="521"/>
      <c r="I136" s="521"/>
      <c r="J136" s="302"/>
      <c r="K136" s="327"/>
      <c r="L136" s="311"/>
      <c r="M136" s="312"/>
      <c r="N136" s="466"/>
      <c r="O136" s="467"/>
      <c r="GQ136" s="160"/>
      <c r="GR136" s="160"/>
      <c r="GS136" s="160"/>
      <c r="GT136" s="160"/>
      <c r="GU136" s="160"/>
      <c r="GV136" s="160"/>
      <c r="GW136" s="160"/>
      <c r="GX136" s="160"/>
    </row>
    <row r="137" spans="1:206" s="159" customFormat="1" x14ac:dyDescent="0.3">
      <c r="A137" s="160"/>
      <c r="B137" s="521"/>
      <c r="C137" s="521"/>
      <c r="D137" s="521"/>
      <c r="E137" s="521"/>
      <c r="F137" s="521"/>
      <c r="G137" s="521"/>
      <c r="H137" s="521"/>
      <c r="I137" s="521"/>
      <c r="J137" s="304"/>
      <c r="K137" s="329"/>
      <c r="L137" s="363"/>
      <c r="M137" s="364"/>
      <c r="N137" s="466"/>
      <c r="O137" s="467"/>
      <c r="GQ137" s="160"/>
      <c r="GR137" s="160"/>
      <c r="GS137" s="160"/>
      <c r="GT137" s="160"/>
      <c r="GU137" s="160"/>
      <c r="GV137" s="160"/>
      <c r="GW137" s="160"/>
      <c r="GX137" s="160"/>
    </row>
    <row r="138" spans="1:206" s="159" customFormat="1" x14ac:dyDescent="0.3">
      <c r="A138" s="160"/>
      <c r="B138" s="468" t="s">
        <v>235</v>
      </c>
      <c r="C138" s="469"/>
      <c r="D138" s="469"/>
      <c r="E138" s="470" t="s">
        <v>236</v>
      </c>
      <c r="F138" s="471"/>
      <c r="G138" s="472"/>
      <c r="H138" s="473" t="s">
        <v>112</v>
      </c>
      <c r="I138" s="474"/>
      <c r="J138" s="474"/>
      <c r="K138" s="475"/>
      <c r="L138" s="476" t="s">
        <v>237</v>
      </c>
      <c r="M138" s="476"/>
      <c r="N138" s="476" t="s">
        <v>238</v>
      </c>
      <c r="O138" s="477"/>
      <c r="GQ138" s="160"/>
      <c r="GR138" s="160"/>
      <c r="GS138" s="160"/>
      <c r="GT138" s="160"/>
      <c r="GU138" s="160"/>
      <c r="GV138" s="160"/>
      <c r="GW138" s="160"/>
      <c r="GX138" s="160"/>
    </row>
    <row r="139" spans="1:206" s="159" customFormat="1" ht="31.5" customHeight="1" x14ac:dyDescent="0.3">
      <c r="A139" s="160"/>
      <c r="B139" s="442"/>
      <c r="C139" s="443"/>
      <c r="D139" s="444"/>
      <c r="E139" s="445"/>
      <c r="F139" s="446"/>
      <c r="G139" s="447"/>
      <c r="H139" s="478" t="s">
        <v>239</v>
      </c>
      <c r="I139" s="479"/>
      <c r="J139" s="478" t="s">
        <v>103</v>
      </c>
      <c r="K139" s="479"/>
      <c r="L139" s="480" t="s">
        <v>115</v>
      </c>
      <c r="M139" s="480"/>
      <c r="N139" s="480" t="s">
        <v>116</v>
      </c>
      <c r="O139" s="483"/>
      <c r="GQ139" s="160"/>
      <c r="GR139" s="160"/>
      <c r="GS139" s="160"/>
      <c r="GT139" s="160"/>
      <c r="GU139" s="160"/>
      <c r="GV139" s="160"/>
      <c r="GW139" s="160"/>
      <c r="GX139" s="160"/>
    </row>
    <row r="140" spans="1:206" s="159" customFormat="1" x14ac:dyDescent="0.3">
      <c r="A140" s="160"/>
      <c r="B140" s="342" t="s">
        <v>153</v>
      </c>
      <c r="C140" s="343"/>
      <c r="D140" s="344"/>
      <c r="E140" s="348" t="s">
        <v>154</v>
      </c>
      <c r="F140" s="343"/>
      <c r="G140" s="344"/>
      <c r="H140" s="181" t="s">
        <v>70</v>
      </c>
      <c r="I140" s="181" t="s">
        <v>71</v>
      </c>
      <c r="J140" s="181" t="s">
        <v>70</v>
      </c>
      <c r="K140" s="181" t="s">
        <v>71</v>
      </c>
      <c r="L140" s="460"/>
      <c r="M140" s="460"/>
      <c r="N140" s="181" t="s">
        <v>72</v>
      </c>
      <c r="O140" s="182" t="s">
        <v>108</v>
      </c>
      <c r="GQ140" s="160"/>
      <c r="GR140" s="160"/>
      <c r="GS140" s="160"/>
      <c r="GT140" s="160"/>
      <c r="GU140" s="160"/>
      <c r="GV140" s="160"/>
      <c r="GW140" s="160"/>
      <c r="GX140" s="160"/>
    </row>
    <row r="141" spans="1:206" s="159" customFormat="1" ht="80.45" customHeight="1" x14ac:dyDescent="0.3">
      <c r="A141" s="160"/>
      <c r="B141" s="345"/>
      <c r="C141" s="346"/>
      <c r="D141" s="347"/>
      <c r="E141" s="349"/>
      <c r="F141" s="346"/>
      <c r="G141" s="347"/>
      <c r="H141" s="125">
        <f>'Budget %'!K46</f>
        <v>0</v>
      </c>
      <c r="I141" s="125">
        <f>'Expenditure %'!K46</f>
        <v>0</v>
      </c>
      <c r="J141" s="126">
        <f>'Budget %'!L46</f>
        <v>0</v>
      </c>
      <c r="K141" s="126">
        <f>'Expenditure %'!L46</f>
        <v>0</v>
      </c>
      <c r="L141" s="351" t="str">
        <f>G3</f>
        <v>April 1, 2023 - 
March 31, 2024</v>
      </c>
      <c r="M141" s="352"/>
      <c r="N141" s="127">
        <f>SUM(N132:N137)</f>
        <v>0</v>
      </c>
      <c r="O141" s="127">
        <f>SUM(O132:O137)</f>
        <v>0</v>
      </c>
      <c r="GQ141" s="160"/>
      <c r="GR141" s="160"/>
      <c r="GS141" s="160"/>
      <c r="GT141" s="160"/>
      <c r="GU141" s="160"/>
      <c r="GV141" s="160"/>
      <c r="GW141" s="160"/>
      <c r="GX141" s="160"/>
    </row>
    <row r="142" spans="1:206" s="159" customFormat="1" x14ac:dyDescent="0.3">
      <c r="A142" s="160"/>
      <c r="B142" s="461" t="s">
        <v>109</v>
      </c>
      <c r="C142" s="462"/>
      <c r="D142" s="462"/>
      <c r="E142" s="463"/>
      <c r="F142" s="463"/>
      <c r="G142" s="463"/>
      <c r="H142" s="463"/>
      <c r="I142" s="463"/>
      <c r="J142" s="463"/>
      <c r="K142" s="463"/>
      <c r="L142" s="463"/>
      <c r="M142" s="464"/>
      <c r="N142" s="464"/>
      <c r="O142" s="465"/>
      <c r="GQ142" s="160"/>
      <c r="GR142" s="160"/>
      <c r="GS142" s="160"/>
      <c r="GT142" s="160"/>
      <c r="GU142" s="160"/>
      <c r="GV142" s="160"/>
      <c r="GW142" s="160"/>
      <c r="GX142" s="160"/>
    </row>
    <row r="143" spans="1:206" s="159" customFormat="1" ht="35.450000000000003" customHeight="1" thickBot="1" x14ac:dyDescent="0.35">
      <c r="A143" s="160"/>
      <c r="B143" s="358" t="s">
        <v>110</v>
      </c>
      <c r="C143" s="359"/>
      <c r="D143" s="359"/>
      <c r="E143" s="360"/>
      <c r="F143" s="360"/>
      <c r="G143" s="360"/>
      <c r="H143" s="360"/>
      <c r="I143" s="360"/>
      <c r="J143" s="360"/>
      <c r="K143" s="360"/>
      <c r="L143" s="360"/>
      <c r="M143" s="361"/>
      <c r="N143" s="361"/>
      <c r="O143" s="362"/>
      <c r="GQ143" s="160"/>
      <c r="GR143" s="160"/>
      <c r="GS143" s="160"/>
      <c r="GT143" s="160"/>
      <c r="GU143" s="160"/>
      <c r="GV143" s="160"/>
      <c r="GW143" s="160"/>
      <c r="GX143" s="160"/>
    </row>
    <row r="144" spans="1:206" s="159" customFormat="1" ht="40.5" customHeight="1" thickBot="1" x14ac:dyDescent="0.35">
      <c r="A144" s="160"/>
      <c r="B144" s="160"/>
      <c r="C144" s="160"/>
      <c r="D144" s="160"/>
      <c r="E144" s="160"/>
      <c r="F144" s="160"/>
      <c r="G144" s="160"/>
      <c r="H144" s="160"/>
      <c r="I144" s="160"/>
      <c r="J144" s="160"/>
      <c r="K144" s="160"/>
      <c r="L144" s="160"/>
      <c r="M144" s="160"/>
      <c r="N144" s="160"/>
      <c r="O144" s="160"/>
      <c r="GQ144" s="160"/>
      <c r="GR144" s="160"/>
      <c r="GS144" s="160"/>
      <c r="GT144" s="160"/>
      <c r="GU144" s="160"/>
      <c r="GV144" s="160"/>
      <c r="GW144" s="160"/>
      <c r="GX144" s="160"/>
    </row>
    <row r="145" spans="1:206" s="159" customFormat="1" x14ac:dyDescent="0.3">
      <c r="A145" s="160"/>
      <c r="B145" s="456" t="s">
        <v>248</v>
      </c>
      <c r="C145" s="431"/>
      <c r="D145" s="431"/>
      <c r="E145" s="431"/>
      <c r="F145" s="431"/>
      <c r="G145" s="431"/>
      <c r="H145" s="431"/>
      <c r="I145" s="431"/>
      <c r="J145" s="431"/>
      <c r="K145" s="431"/>
      <c r="L145" s="431"/>
      <c r="M145" s="457"/>
      <c r="N145" s="183" t="s">
        <v>98</v>
      </c>
      <c r="O145" s="180" t="s">
        <v>99</v>
      </c>
      <c r="GQ145" s="160"/>
      <c r="GR145" s="160"/>
      <c r="GS145" s="160"/>
      <c r="GT145" s="160"/>
      <c r="GU145" s="160"/>
      <c r="GV145" s="160"/>
      <c r="GW145" s="160"/>
      <c r="GX145" s="160"/>
    </row>
    <row r="146" spans="1:206" s="159" customFormat="1" x14ac:dyDescent="0.3">
      <c r="A146" s="160"/>
      <c r="B146" s="307" t="s">
        <v>155</v>
      </c>
      <c r="C146" s="308"/>
      <c r="D146" s="308"/>
      <c r="E146" s="398" t="s">
        <v>231</v>
      </c>
      <c r="F146" s="334"/>
      <c r="G146" s="334"/>
      <c r="H146" s="334"/>
      <c r="I146" s="399"/>
      <c r="J146" s="300"/>
      <c r="K146" s="325"/>
      <c r="L146" s="489" t="s">
        <v>276</v>
      </c>
      <c r="M146" s="310"/>
      <c r="N146" s="491">
        <f>'BUDGET TOTAL (year beginning)'!E19</f>
        <v>0</v>
      </c>
      <c r="O146" s="455">
        <f>'EXPENDITURES (total year end)'!E16</f>
        <v>0</v>
      </c>
      <c r="GQ146" s="160"/>
      <c r="GR146" s="160"/>
      <c r="GS146" s="160"/>
      <c r="GT146" s="160"/>
      <c r="GU146" s="160"/>
      <c r="GV146" s="160"/>
      <c r="GW146" s="160"/>
      <c r="GX146" s="160"/>
    </row>
    <row r="147" spans="1:206" s="159" customFormat="1" x14ac:dyDescent="0.3">
      <c r="A147" s="160"/>
      <c r="B147" s="335"/>
      <c r="C147" s="336"/>
      <c r="D147" s="336"/>
      <c r="E147" s="400"/>
      <c r="F147" s="336"/>
      <c r="G147" s="336"/>
      <c r="H147" s="336"/>
      <c r="I147" s="401"/>
      <c r="J147" s="302"/>
      <c r="K147" s="327"/>
      <c r="L147" s="490"/>
      <c r="M147" s="312"/>
      <c r="N147" s="491"/>
      <c r="O147" s="455"/>
      <c r="GQ147" s="160"/>
      <c r="GR147" s="160"/>
      <c r="GS147" s="160"/>
      <c r="GT147" s="160"/>
      <c r="GU147" s="160"/>
      <c r="GV147" s="160"/>
      <c r="GW147" s="160"/>
      <c r="GX147" s="160"/>
    </row>
    <row r="148" spans="1:206" s="159" customFormat="1" ht="14.45" customHeight="1" x14ac:dyDescent="0.3">
      <c r="A148" s="160"/>
      <c r="B148" s="515" t="s">
        <v>156</v>
      </c>
      <c r="C148" s="318"/>
      <c r="D148" s="318"/>
      <c r="E148" s="318"/>
      <c r="F148" s="318"/>
      <c r="G148" s="318"/>
      <c r="H148" s="318"/>
      <c r="I148" s="516"/>
      <c r="J148" s="302"/>
      <c r="K148" s="327"/>
      <c r="L148" s="490"/>
      <c r="M148" s="312"/>
      <c r="N148" s="491"/>
      <c r="O148" s="455"/>
      <c r="GQ148" s="160"/>
      <c r="GR148" s="160"/>
      <c r="GS148" s="160"/>
      <c r="GT148" s="160"/>
      <c r="GU148" s="160"/>
      <c r="GV148" s="160"/>
      <c r="GW148" s="160"/>
      <c r="GX148" s="160"/>
    </row>
    <row r="149" spans="1:206" s="159" customFormat="1" x14ac:dyDescent="0.3">
      <c r="A149" s="160"/>
      <c r="B149" s="517"/>
      <c r="C149" s="289"/>
      <c r="D149" s="289"/>
      <c r="E149" s="289"/>
      <c r="F149" s="289"/>
      <c r="G149" s="289"/>
      <c r="H149" s="289"/>
      <c r="I149" s="518"/>
      <c r="J149" s="302"/>
      <c r="K149" s="327"/>
      <c r="L149" s="311" t="s">
        <v>275</v>
      </c>
      <c r="M149" s="312"/>
      <c r="N149" s="491">
        <f>'BUDGET TOTAL (year beginning)'!F19</f>
        <v>0</v>
      </c>
      <c r="O149" s="455">
        <f>'EXPENDITURES (total year end)'!F16</f>
        <v>0</v>
      </c>
      <c r="GQ149" s="160"/>
      <c r="GR149" s="160"/>
      <c r="GS149" s="160"/>
      <c r="GT149" s="160"/>
      <c r="GU149" s="160"/>
      <c r="GV149" s="160"/>
      <c r="GW149" s="160"/>
      <c r="GX149" s="160"/>
    </row>
    <row r="150" spans="1:206" s="159" customFormat="1" x14ac:dyDescent="0.3">
      <c r="A150" s="160"/>
      <c r="B150" s="517"/>
      <c r="C150" s="289"/>
      <c r="D150" s="289"/>
      <c r="E150" s="289"/>
      <c r="F150" s="289"/>
      <c r="G150" s="289"/>
      <c r="H150" s="289"/>
      <c r="I150" s="518"/>
      <c r="J150" s="302"/>
      <c r="K150" s="327"/>
      <c r="L150" s="311"/>
      <c r="M150" s="312"/>
      <c r="N150" s="491"/>
      <c r="O150" s="455"/>
      <c r="GQ150" s="160"/>
      <c r="GR150" s="160"/>
      <c r="GS150" s="160"/>
      <c r="GT150" s="160"/>
      <c r="GU150" s="160"/>
      <c r="GV150" s="160"/>
      <c r="GW150" s="160"/>
      <c r="GX150" s="160"/>
    </row>
    <row r="151" spans="1:206" s="159" customFormat="1" x14ac:dyDescent="0.3">
      <c r="A151" s="160"/>
      <c r="B151" s="519"/>
      <c r="C151" s="322"/>
      <c r="D151" s="322"/>
      <c r="E151" s="322"/>
      <c r="F151" s="322"/>
      <c r="G151" s="322"/>
      <c r="H151" s="322"/>
      <c r="I151" s="520"/>
      <c r="J151" s="304"/>
      <c r="K151" s="329"/>
      <c r="L151" s="363"/>
      <c r="M151" s="364"/>
      <c r="N151" s="491"/>
      <c r="O151" s="455"/>
      <c r="GQ151" s="160"/>
      <c r="GR151" s="160"/>
      <c r="GS151" s="160"/>
      <c r="GT151" s="160"/>
      <c r="GU151" s="160"/>
      <c r="GV151" s="160"/>
      <c r="GW151" s="160"/>
      <c r="GX151" s="160"/>
    </row>
    <row r="152" spans="1:206" s="159" customFormat="1" x14ac:dyDescent="0.3">
      <c r="A152" s="160"/>
      <c r="B152" s="468" t="s">
        <v>235</v>
      </c>
      <c r="C152" s="469"/>
      <c r="D152" s="469"/>
      <c r="E152" s="470" t="s">
        <v>236</v>
      </c>
      <c r="F152" s="471"/>
      <c r="G152" s="472"/>
      <c r="H152" s="473" t="s">
        <v>112</v>
      </c>
      <c r="I152" s="474"/>
      <c r="J152" s="474"/>
      <c r="K152" s="475"/>
      <c r="L152" s="476" t="s">
        <v>237</v>
      </c>
      <c r="M152" s="476"/>
      <c r="N152" s="476" t="s">
        <v>238</v>
      </c>
      <c r="O152" s="477"/>
      <c r="GQ152" s="160"/>
      <c r="GR152" s="160"/>
      <c r="GS152" s="160"/>
      <c r="GT152" s="160"/>
      <c r="GU152" s="160"/>
      <c r="GV152" s="160"/>
      <c r="GW152" s="160"/>
      <c r="GX152" s="160"/>
    </row>
    <row r="153" spans="1:206" s="159" customFormat="1" ht="32.1" customHeight="1" x14ac:dyDescent="0.3">
      <c r="A153" s="160"/>
      <c r="B153" s="442"/>
      <c r="C153" s="443"/>
      <c r="D153" s="444"/>
      <c r="E153" s="445"/>
      <c r="F153" s="446"/>
      <c r="G153" s="447"/>
      <c r="H153" s="478" t="s">
        <v>239</v>
      </c>
      <c r="I153" s="479"/>
      <c r="J153" s="478" t="s">
        <v>103</v>
      </c>
      <c r="K153" s="479"/>
      <c r="L153" s="480" t="s">
        <v>104</v>
      </c>
      <c r="M153" s="480"/>
      <c r="N153" s="480" t="s">
        <v>116</v>
      </c>
      <c r="O153" s="483"/>
      <c r="GQ153" s="160"/>
      <c r="GR153" s="160"/>
      <c r="GS153" s="160"/>
      <c r="GT153" s="160"/>
      <c r="GU153" s="160"/>
      <c r="GV153" s="160"/>
      <c r="GW153" s="160"/>
      <c r="GX153" s="160"/>
    </row>
    <row r="154" spans="1:206" s="159" customFormat="1" x14ac:dyDescent="0.3">
      <c r="A154" s="160"/>
      <c r="B154" s="342" t="s">
        <v>157</v>
      </c>
      <c r="C154" s="343"/>
      <c r="D154" s="344"/>
      <c r="E154" s="348" t="s">
        <v>158</v>
      </c>
      <c r="F154" s="343"/>
      <c r="G154" s="344"/>
      <c r="H154" s="181" t="s">
        <v>70</v>
      </c>
      <c r="I154" s="181" t="s">
        <v>71</v>
      </c>
      <c r="J154" s="181" t="s">
        <v>70</v>
      </c>
      <c r="K154" s="181" t="s">
        <v>71</v>
      </c>
      <c r="L154" s="460"/>
      <c r="M154" s="460"/>
      <c r="N154" s="181" t="s">
        <v>72</v>
      </c>
      <c r="O154" s="182" t="s">
        <v>108</v>
      </c>
      <c r="GQ154" s="160"/>
      <c r="GR154" s="160"/>
      <c r="GS154" s="160"/>
      <c r="GT154" s="160"/>
      <c r="GU154" s="160"/>
      <c r="GV154" s="160"/>
      <c r="GW154" s="160"/>
      <c r="GX154" s="160"/>
    </row>
    <row r="155" spans="1:206" s="159" customFormat="1" ht="111" customHeight="1" x14ac:dyDescent="0.3">
      <c r="A155" s="160"/>
      <c r="B155" s="345"/>
      <c r="C155" s="346"/>
      <c r="D155" s="347"/>
      <c r="E155" s="349"/>
      <c r="F155" s="346"/>
      <c r="G155" s="347"/>
      <c r="H155" s="125">
        <f>'Budget %'!K47</f>
        <v>0</v>
      </c>
      <c r="I155" s="125">
        <f>'Expenditure %'!K47</f>
        <v>0</v>
      </c>
      <c r="J155" s="126">
        <f>'Budget %'!L47</f>
        <v>0</v>
      </c>
      <c r="K155" s="126">
        <f>'Expenditure %'!L47</f>
        <v>0</v>
      </c>
      <c r="L155" s="351" t="str">
        <f>G3</f>
        <v>April 1, 2023 - 
March 31, 2024</v>
      </c>
      <c r="M155" s="352"/>
      <c r="N155" s="127">
        <f>SUM(N146:N151)</f>
        <v>0</v>
      </c>
      <c r="O155" s="127">
        <f>SUM(O146:O151)</f>
        <v>0</v>
      </c>
      <c r="GQ155" s="160"/>
      <c r="GR155" s="160"/>
      <c r="GS155" s="160"/>
      <c r="GT155" s="160"/>
      <c r="GU155" s="160"/>
      <c r="GV155" s="160"/>
      <c r="GW155" s="160"/>
      <c r="GX155" s="160"/>
    </row>
    <row r="156" spans="1:206" s="159" customFormat="1" x14ac:dyDescent="0.3">
      <c r="A156" s="160"/>
      <c r="B156" s="461" t="s">
        <v>109</v>
      </c>
      <c r="C156" s="462"/>
      <c r="D156" s="462"/>
      <c r="E156" s="463"/>
      <c r="F156" s="463"/>
      <c r="G156" s="463"/>
      <c r="H156" s="463"/>
      <c r="I156" s="463"/>
      <c r="J156" s="463"/>
      <c r="K156" s="463"/>
      <c r="L156" s="463"/>
      <c r="M156" s="464"/>
      <c r="N156" s="464"/>
      <c r="O156" s="465"/>
      <c r="GQ156" s="160"/>
      <c r="GR156" s="160"/>
      <c r="GS156" s="160"/>
      <c r="GT156" s="160"/>
      <c r="GU156" s="160"/>
      <c r="GV156" s="160"/>
      <c r="GW156" s="160"/>
      <c r="GX156" s="160"/>
    </row>
    <row r="157" spans="1:206" s="159" customFormat="1" ht="35.1" customHeight="1" thickBot="1" x14ac:dyDescent="0.35">
      <c r="A157" s="160"/>
      <c r="B157" s="358" t="s">
        <v>159</v>
      </c>
      <c r="C157" s="359"/>
      <c r="D157" s="359"/>
      <c r="E157" s="360"/>
      <c r="F157" s="360"/>
      <c r="G157" s="360"/>
      <c r="H157" s="360"/>
      <c r="I157" s="360"/>
      <c r="J157" s="360"/>
      <c r="K157" s="360"/>
      <c r="L157" s="360"/>
      <c r="M157" s="361"/>
      <c r="N157" s="361"/>
      <c r="O157" s="362"/>
      <c r="GQ157" s="160"/>
      <c r="GR157" s="160"/>
      <c r="GS157" s="160"/>
      <c r="GT157" s="160"/>
      <c r="GU157" s="160"/>
      <c r="GV157" s="160"/>
      <c r="GW157" s="160"/>
      <c r="GX157" s="160"/>
    </row>
    <row r="158" spans="1:206" s="159" customFormat="1" ht="40.5" customHeight="1" thickBot="1" x14ac:dyDescent="0.35">
      <c r="A158" s="160"/>
      <c r="B158" s="160"/>
      <c r="C158" s="160"/>
      <c r="D158" s="160"/>
      <c r="E158" s="160"/>
      <c r="F158" s="160"/>
      <c r="G158" s="160"/>
      <c r="H158" s="160"/>
      <c r="I158" s="160"/>
      <c r="J158" s="160"/>
      <c r="K158" s="160"/>
      <c r="L158" s="160"/>
      <c r="M158" s="160"/>
      <c r="N158" s="160"/>
      <c r="O158" s="160"/>
      <c r="GQ158" s="160"/>
      <c r="GR158" s="160"/>
      <c r="GS158" s="160"/>
      <c r="GT158" s="160"/>
      <c r="GU158" s="160"/>
      <c r="GV158" s="160"/>
      <c r="GW158" s="160"/>
      <c r="GX158" s="160"/>
    </row>
    <row r="159" spans="1:206" s="159" customFormat="1" x14ac:dyDescent="0.3">
      <c r="A159" s="160"/>
      <c r="B159" s="456" t="s">
        <v>261</v>
      </c>
      <c r="C159" s="431"/>
      <c r="D159" s="431"/>
      <c r="E159" s="431"/>
      <c r="F159" s="431"/>
      <c r="G159" s="431"/>
      <c r="H159" s="431"/>
      <c r="I159" s="431"/>
      <c r="J159" s="431"/>
      <c r="K159" s="431"/>
      <c r="L159" s="431"/>
      <c r="M159" s="431"/>
      <c r="N159" s="179" t="s">
        <v>98</v>
      </c>
      <c r="O159" s="180" t="s">
        <v>99</v>
      </c>
      <c r="GQ159" s="160"/>
      <c r="GR159" s="160"/>
      <c r="GS159" s="160"/>
      <c r="GT159" s="160"/>
      <c r="GU159" s="160"/>
      <c r="GV159" s="160"/>
      <c r="GW159" s="160"/>
      <c r="GX159" s="160"/>
    </row>
    <row r="160" spans="1:206" s="159" customFormat="1" x14ac:dyDescent="0.3">
      <c r="A160" s="160"/>
      <c r="B160" s="307" t="s">
        <v>160</v>
      </c>
      <c r="C160" s="308"/>
      <c r="D160" s="308"/>
      <c r="E160" s="398" t="s">
        <v>231</v>
      </c>
      <c r="F160" s="334"/>
      <c r="G160" s="334"/>
      <c r="H160" s="334"/>
      <c r="I160" s="399"/>
      <c r="J160" s="121"/>
      <c r="K160" s="122"/>
      <c r="L160" s="489" t="s">
        <v>276</v>
      </c>
      <c r="M160" s="310"/>
      <c r="N160" s="491">
        <f>'BUDGET TOTAL (year beginning)'!E21</f>
        <v>0</v>
      </c>
      <c r="O160" s="455">
        <f>'EXPENDITURES (total year end)'!E18</f>
        <v>0</v>
      </c>
      <c r="GQ160" s="160"/>
      <c r="GR160" s="160"/>
      <c r="GS160" s="160"/>
      <c r="GT160" s="160"/>
      <c r="GU160" s="160"/>
      <c r="GV160" s="160"/>
      <c r="GW160" s="160"/>
      <c r="GX160" s="160"/>
    </row>
    <row r="161" spans="1:206" s="159" customFormat="1" x14ac:dyDescent="0.3">
      <c r="A161" s="160"/>
      <c r="B161" s="335"/>
      <c r="C161" s="336"/>
      <c r="D161" s="336"/>
      <c r="E161" s="400"/>
      <c r="F161" s="336"/>
      <c r="G161" s="336"/>
      <c r="H161" s="336"/>
      <c r="I161" s="401"/>
      <c r="J161" s="123"/>
      <c r="K161" s="124"/>
      <c r="L161" s="490"/>
      <c r="M161" s="312"/>
      <c r="N161" s="491"/>
      <c r="O161" s="455"/>
      <c r="GQ161" s="160"/>
      <c r="GR161" s="160"/>
      <c r="GS161" s="160"/>
      <c r="GT161" s="160"/>
      <c r="GU161" s="160"/>
      <c r="GV161" s="160"/>
      <c r="GW161" s="160"/>
      <c r="GX161" s="160"/>
    </row>
    <row r="162" spans="1:206" s="159" customFormat="1" ht="14.45" customHeight="1" x14ac:dyDescent="0.3">
      <c r="A162" s="160"/>
      <c r="B162" s="317" t="s">
        <v>161</v>
      </c>
      <c r="C162" s="318"/>
      <c r="D162" s="318"/>
      <c r="E162" s="318"/>
      <c r="F162" s="318"/>
      <c r="G162" s="318"/>
      <c r="H162" s="318"/>
      <c r="I162" s="319"/>
      <c r="J162" s="451"/>
      <c r="K162" s="452"/>
      <c r="L162" s="490"/>
      <c r="M162" s="312"/>
      <c r="N162" s="491"/>
      <c r="O162" s="455"/>
      <c r="GQ162" s="160"/>
      <c r="GR162" s="160"/>
      <c r="GS162" s="160"/>
      <c r="GT162" s="160"/>
      <c r="GU162" s="160"/>
      <c r="GV162" s="160"/>
      <c r="GW162" s="160"/>
      <c r="GX162" s="160"/>
    </row>
    <row r="163" spans="1:206" s="159" customFormat="1" x14ac:dyDescent="0.3">
      <c r="A163" s="160"/>
      <c r="B163" s="288"/>
      <c r="C163" s="289"/>
      <c r="D163" s="289"/>
      <c r="E163" s="289"/>
      <c r="F163" s="289"/>
      <c r="G163" s="289"/>
      <c r="H163" s="289"/>
      <c r="I163" s="320"/>
      <c r="J163" s="451"/>
      <c r="K163" s="452"/>
      <c r="L163" s="311" t="s">
        <v>275</v>
      </c>
      <c r="M163" s="312"/>
      <c r="N163" s="466"/>
      <c r="O163" s="467"/>
      <c r="GQ163" s="160"/>
      <c r="GR163" s="160"/>
      <c r="GS163" s="160"/>
      <c r="GT163" s="160"/>
      <c r="GU163" s="160"/>
      <c r="GV163" s="160"/>
      <c r="GW163" s="160"/>
      <c r="GX163" s="160"/>
    </row>
    <row r="164" spans="1:206" s="159" customFormat="1" x14ac:dyDescent="0.3">
      <c r="A164" s="160"/>
      <c r="B164" s="288"/>
      <c r="C164" s="289"/>
      <c r="D164" s="289"/>
      <c r="E164" s="289"/>
      <c r="F164" s="289"/>
      <c r="G164" s="289"/>
      <c r="H164" s="289"/>
      <c r="I164" s="320"/>
      <c r="J164" s="451"/>
      <c r="K164" s="452"/>
      <c r="L164" s="311"/>
      <c r="M164" s="312"/>
      <c r="N164" s="466"/>
      <c r="O164" s="467"/>
      <c r="GQ164" s="160"/>
      <c r="GR164" s="160"/>
      <c r="GS164" s="160"/>
      <c r="GT164" s="160"/>
      <c r="GU164" s="160"/>
      <c r="GV164" s="160"/>
      <c r="GW164" s="160"/>
      <c r="GX164" s="160"/>
    </row>
    <row r="165" spans="1:206" s="159" customFormat="1" x14ac:dyDescent="0.3">
      <c r="A165" s="160"/>
      <c r="B165" s="321"/>
      <c r="C165" s="322"/>
      <c r="D165" s="322"/>
      <c r="E165" s="322"/>
      <c r="F165" s="322"/>
      <c r="G165" s="322"/>
      <c r="H165" s="322"/>
      <c r="I165" s="323"/>
      <c r="J165" s="453"/>
      <c r="K165" s="454"/>
      <c r="L165" s="363"/>
      <c r="M165" s="364"/>
      <c r="N165" s="466"/>
      <c r="O165" s="467"/>
      <c r="GQ165" s="160"/>
      <c r="GR165" s="160"/>
      <c r="GS165" s="160"/>
      <c r="GT165" s="160"/>
      <c r="GU165" s="160"/>
      <c r="GV165" s="160"/>
      <c r="GW165" s="160"/>
      <c r="GX165" s="160"/>
    </row>
    <row r="166" spans="1:206" s="159" customFormat="1" x14ac:dyDescent="0.3">
      <c r="A166" s="160"/>
      <c r="B166" s="468" t="s">
        <v>235</v>
      </c>
      <c r="C166" s="469"/>
      <c r="D166" s="469"/>
      <c r="E166" s="470" t="s">
        <v>236</v>
      </c>
      <c r="F166" s="471"/>
      <c r="G166" s="472"/>
      <c r="H166" s="473" t="s">
        <v>112</v>
      </c>
      <c r="I166" s="474"/>
      <c r="J166" s="474"/>
      <c r="K166" s="475"/>
      <c r="L166" s="476" t="s">
        <v>237</v>
      </c>
      <c r="M166" s="476"/>
      <c r="N166" s="476" t="s">
        <v>238</v>
      </c>
      <c r="O166" s="477"/>
      <c r="GQ166" s="160"/>
      <c r="GR166" s="160"/>
      <c r="GS166" s="160"/>
      <c r="GT166" s="160"/>
      <c r="GU166" s="160"/>
      <c r="GV166" s="160"/>
      <c r="GW166" s="160"/>
      <c r="GX166" s="160"/>
    </row>
    <row r="167" spans="1:206" s="159" customFormat="1" ht="32.1" customHeight="1" x14ac:dyDescent="0.3">
      <c r="A167" s="160"/>
      <c r="B167" s="442"/>
      <c r="C167" s="443"/>
      <c r="D167" s="444"/>
      <c r="E167" s="445"/>
      <c r="F167" s="446"/>
      <c r="G167" s="447"/>
      <c r="H167" s="478" t="s">
        <v>239</v>
      </c>
      <c r="I167" s="479"/>
      <c r="J167" s="478" t="s">
        <v>103</v>
      </c>
      <c r="K167" s="479"/>
      <c r="L167" s="480" t="s">
        <v>104</v>
      </c>
      <c r="M167" s="480"/>
      <c r="N167" s="480" t="s">
        <v>105</v>
      </c>
      <c r="O167" s="483"/>
      <c r="GQ167" s="160"/>
      <c r="GR167" s="160"/>
      <c r="GS167" s="160"/>
      <c r="GT167" s="160"/>
      <c r="GU167" s="160"/>
      <c r="GV167" s="160"/>
      <c r="GW167" s="160"/>
      <c r="GX167" s="160"/>
    </row>
    <row r="168" spans="1:206" s="159" customFormat="1" x14ac:dyDescent="0.3">
      <c r="A168" s="160"/>
      <c r="B168" s="342" t="s">
        <v>162</v>
      </c>
      <c r="C168" s="343"/>
      <c r="D168" s="344"/>
      <c r="E168" s="348" t="s">
        <v>163</v>
      </c>
      <c r="F168" s="343"/>
      <c r="G168" s="344"/>
      <c r="H168" s="181" t="s">
        <v>70</v>
      </c>
      <c r="I168" s="181" t="s">
        <v>71</v>
      </c>
      <c r="J168" s="181" t="s">
        <v>70</v>
      </c>
      <c r="K168" s="181" t="s">
        <v>71</v>
      </c>
      <c r="L168" s="460"/>
      <c r="M168" s="460"/>
      <c r="N168" s="181" t="s">
        <v>72</v>
      </c>
      <c r="O168" s="182" t="s">
        <v>108</v>
      </c>
      <c r="GQ168" s="160"/>
      <c r="GR168" s="160"/>
      <c r="GS168" s="160"/>
      <c r="GT168" s="160"/>
      <c r="GU168" s="160"/>
      <c r="GV168" s="160"/>
      <c r="GW168" s="160"/>
      <c r="GX168" s="160"/>
    </row>
    <row r="169" spans="1:206" s="159" customFormat="1" ht="93.95" customHeight="1" x14ac:dyDescent="0.3">
      <c r="A169" s="160"/>
      <c r="B169" s="345"/>
      <c r="C169" s="346"/>
      <c r="D169" s="347"/>
      <c r="E169" s="349"/>
      <c r="F169" s="346"/>
      <c r="G169" s="347"/>
      <c r="H169" s="125">
        <f>'Budget %'!K49</f>
        <v>0</v>
      </c>
      <c r="I169" s="125">
        <f>'Expenditure %'!K49</f>
        <v>0</v>
      </c>
      <c r="J169" s="126">
        <f>'Budget %'!L49</f>
        <v>0</v>
      </c>
      <c r="K169" s="126">
        <f>'Expenditure %'!L49</f>
        <v>0</v>
      </c>
      <c r="L169" s="351" t="str">
        <f>G3</f>
        <v>April 1, 2023 - 
March 31, 2024</v>
      </c>
      <c r="M169" s="352"/>
      <c r="N169" s="127">
        <f>SUM(N160:N165)</f>
        <v>0</v>
      </c>
      <c r="O169" s="127">
        <f>SUM(O160:O165)</f>
        <v>0</v>
      </c>
      <c r="GQ169" s="160"/>
      <c r="GR169" s="160"/>
      <c r="GS169" s="160"/>
      <c r="GT169" s="160"/>
      <c r="GU169" s="160"/>
      <c r="GV169" s="160"/>
      <c r="GW169" s="160"/>
      <c r="GX169" s="160"/>
    </row>
    <row r="170" spans="1:206" s="159" customFormat="1" x14ac:dyDescent="0.3">
      <c r="A170" s="160"/>
      <c r="B170" s="461" t="s">
        <v>109</v>
      </c>
      <c r="C170" s="462"/>
      <c r="D170" s="462"/>
      <c r="E170" s="463"/>
      <c r="F170" s="463"/>
      <c r="G170" s="463"/>
      <c r="H170" s="463"/>
      <c r="I170" s="463"/>
      <c r="J170" s="463"/>
      <c r="K170" s="463"/>
      <c r="L170" s="463"/>
      <c r="M170" s="464"/>
      <c r="N170" s="464"/>
      <c r="O170" s="465"/>
      <c r="GQ170" s="160"/>
      <c r="GR170" s="160"/>
      <c r="GS170" s="160"/>
      <c r="GT170" s="160"/>
      <c r="GU170" s="160"/>
      <c r="GV170" s="160"/>
      <c r="GW170" s="160"/>
      <c r="GX170" s="160"/>
    </row>
    <row r="171" spans="1:206" s="159" customFormat="1" ht="35.1" customHeight="1" thickBot="1" x14ac:dyDescent="0.35">
      <c r="A171" s="160"/>
      <c r="B171" s="358" t="s">
        <v>110</v>
      </c>
      <c r="C171" s="359"/>
      <c r="D171" s="359"/>
      <c r="E171" s="360"/>
      <c r="F171" s="360"/>
      <c r="G171" s="360"/>
      <c r="H171" s="360"/>
      <c r="I171" s="360"/>
      <c r="J171" s="360"/>
      <c r="K171" s="360"/>
      <c r="L171" s="360"/>
      <c r="M171" s="361"/>
      <c r="N171" s="361"/>
      <c r="O171" s="362"/>
      <c r="GQ171" s="160"/>
      <c r="GR171" s="160"/>
      <c r="GS171" s="160"/>
      <c r="GT171" s="160"/>
      <c r="GU171" s="160"/>
      <c r="GV171" s="160"/>
      <c r="GW171" s="160"/>
      <c r="GX171" s="160"/>
    </row>
    <row r="172" spans="1:206" s="159" customFormat="1" ht="41.1" customHeight="1" thickBot="1" x14ac:dyDescent="0.35">
      <c r="A172" s="160"/>
      <c r="B172" s="160"/>
      <c r="C172" s="160"/>
      <c r="D172" s="160"/>
      <c r="E172" s="160"/>
      <c r="F172" s="160"/>
      <c r="G172" s="160"/>
      <c r="H172" s="160"/>
      <c r="I172" s="160"/>
      <c r="J172" s="160"/>
      <c r="K172" s="160"/>
      <c r="L172" s="160"/>
      <c r="M172" s="160"/>
      <c r="N172" s="160"/>
      <c r="O172" s="160"/>
      <c r="GQ172" s="160"/>
      <c r="GR172" s="160"/>
      <c r="GS172" s="160"/>
      <c r="GT172" s="160"/>
      <c r="GU172" s="160"/>
      <c r="GV172" s="160"/>
      <c r="GW172" s="160"/>
      <c r="GX172" s="160"/>
    </row>
    <row r="173" spans="1:206" s="159" customFormat="1" x14ac:dyDescent="0.3">
      <c r="A173" s="160"/>
      <c r="B173" s="456" t="s">
        <v>260</v>
      </c>
      <c r="C173" s="431"/>
      <c r="D173" s="431"/>
      <c r="E173" s="431"/>
      <c r="F173" s="431"/>
      <c r="G173" s="431"/>
      <c r="H173" s="431"/>
      <c r="I173" s="431"/>
      <c r="J173" s="431"/>
      <c r="K173" s="431"/>
      <c r="L173" s="431"/>
      <c r="M173" s="457"/>
      <c r="N173" s="183" t="s">
        <v>98</v>
      </c>
      <c r="O173" s="180" t="s">
        <v>99</v>
      </c>
      <c r="GQ173" s="160"/>
      <c r="GR173" s="160"/>
      <c r="GS173" s="160"/>
      <c r="GT173" s="160"/>
      <c r="GU173" s="160"/>
      <c r="GV173" s="160"/>
      <c r="GW173" s="160"/>
      <c r="GX173" s="160"/>
    </row>
    <row r="174" spans="1:206" s="159" customFormat="1" x14ac:dyDescent="0.3">
      <c r="A174" s="160"/>
      <c r="B174" s="307" t="s">
        <v>164</v>
      </c>
      <c r="C174" s="308"/>
      <c r="D174" s="308"/>
      <c r="E174" s="398" t="s">
        <v>231</v>
      </c>
      <c r="F174" s="334"/>
      <c r="G174" s="334"/>
      <c r="H174" s="334"/>
      <c r="I174" s="399"/>
      <c r="J174" s="121"/>
      <c r="K174" s="122"/>
      <c r="L174" s="489" t="s">
        <v>276</v>
      </c>
      <c r="M174" s="310"/>
      <c r="N174" s="491">
        <f>'BUDGET TOTAL (year beginning)'!E22</f>
        <v>0</v>
      </c>
      <c r="O174" s="455">
        <f>'EXPENDITURES (total year end)'!E19</f>
        <v>0</v>
      </c>
      <c r="GQ174" s="160"/>
      <c r="GR174" s="160"/>
      <c r="GS174" s="160"/>
      <c r="GT174" s="160"/>
      <c r="GU174" s="160"/>
      <c r="GV174" s="160"/>
      <c r="GW174" s="160"/>
      <c r="GX174" s="160"/>
    </row>
    <row r="175" spans="1:206" s="159" customFormat="1" x14ac:dyDescent="0.3">
      <c r="A175" s="160"/>
      <c r="B175" s="335"/>
      <c r="C175" s="336"/>
      <c r="D175" s="336"/>
      <c r="E175" s="400"/>
      <c r="F175" s="336"/>
      <c r="G175" s="336"/>
      <c r="H175" s="336"/>
      <c r="I175" s="401"/>
      <c r="J175" s="129"/>
      <c r="K175" s="124"/>
      <c r="L175" s="490"/>
      <c r="M175" s="312"/>
      <c r="N175" s="491"/>
      <c r="O175" s="455"/>
      <c r="GQ175" s="160"/>
      <c r="GR175" s="160"/>
      <c r="GS175" s="160"/>
      <c r="GT175" s="160"/>
      <c r="GU175" s="160"/>
      <c r="GV175" s="160"/>
      <c r="GW175" s="160"/>
      <c r="GX175" s="160"/>
    </row>
    <row r="176" spans="1:206" s="159" customFormat="1" ht="14.45" customHeight="1" x14ac:dyDescent="0.3">
      <c r="A176" s="160"/>
      <c r="B176" s="317" t="s">
        <v>165</v>
      </c>
      <c r="C176" s="318"/>
      <c r="D176" s="318"/>
      <c r="E176" s="318"/>
      <c r="F176" s="318"/>
      <c r="G176" s="318"/>
      <c r="H176" s="318"/>
      <c r="I176" s="319"/>
      <c r="J176" s="451"/>
      <c r="K176" s="452"/>
      <c r="L176" s="490"/>
      <c r="M176" s="312"/>
      <c r="N176" s="491"/>
      <c r="O176" s="455"/>
      <c r="GQ176" s="160"/>
      <c r="GR176" s="160"/>
      <c r="GS176" s="160"/>
      <c r="GT176" s="160"/>
      <c r="GU176" s="160"/>
      <c r="GV176" s="160"/>
      <c r="GW176" s="160"/>
      <c r="GX176" s="160"/>
    </row>
    <row r="177" spans="1:206" s="159" customFormat="1" x14ac:dyDescent="0.3">
      <c r="A177" s="160"/>
      <c r="B177" s="288"/>
      <c r="C177" s="289"/>
      <c r="D177" s="289"/>
      <c r="E177" s="289"/>
      <c r="F177" s="289"/>
      <c r="G177" s="289"/>
      <c r="H177" s="289"/>
      <c r="I177" s="320"/>
      <c r="J177" s="451"/>
      <c r="K177" s="452"/>
      <c r="L177" s="311" t="s">
        <v>275</v>
      </c>
      <c r="M177" s="312"/>
      <c r="N177" s="491">
        <f>'BUDGET TOTAL (year beginning)'!F22</f>
        <v>0</v>
      </c>
      <c r="O177" s="455">
        <f>'EXPENDITURES (total year end)'!F19</f>
        <v>0</v>
      </c>
      <c r="GQ177" s="160"/>
      <c r="GR177" s="160"/>
      <c r="GS177" s="160"/>
      <c r="GT177" s="160"/>
      <c r="GU177" s="160"/>
      <c r="GV177" s="160"/>
      <c r="GW177" s="160"/>
      <c r="GX177" s="160"/>
    </row>
    <row r="178" spans="1:206" s="159" customFormat="1" x14ac:dyDescent="0.3">
      <c r="A178" s="160"/>
      <c r="B178" s="288"/>
      <c r="C178" s="289"/>
      <c r="D178" s="289"/>
      <c r="E178" s="289"/>
      <c r="F178" s="289"/>
      <c r="G178" s="289"/>
      <c r="H178" s="289"/>
      <c r="I178" s="320"/>
      <c r="J178" s="451"/>
      <c r="K178" s="452"/>
      <c r="L178" s="311"/>
      <c r="M178" s="312"/>
      <c r="N178" s="491"/>
      <c r="O178" s="455"/>
      <c r="GQ178" s="160"/>
      <c r="GR178" s="160"/>
      <c r="GS178" s="160"/>
      <c r="GT178" s="160"/>
      <c r="GU178" s="160"/>
      <c r="GV178" s="160"/>
      <c r="GW178" s="160"/>
      <c r="GX178" s="160"/>
    </row>
    <row r="179" spans="1:206" s="159" customFormat="1" x14ac:dyDescent="0.3">
      <c r="A179" s="160"/>
      <c r="B179" s="321"/>
      <c r="C179" s="322"/>
      <c r="D179" s="322"/>
      <c r="E179" s="322"/>
      <c r="F179" s="322"/>
      <c r="G179" s="322"/>
      <c r="H179" s="322"/>
      <c r="I179" s="323"/>
      <c r="J179" s="453"/>
      <c r="K179" s="454"/>
      <c r="L179" s="363"/>
      <c r="M179" s="364"/>
      <c r="N179" s="491"/>
      <c r="O179" s="455"/>
      <c r="GQ179" s="160"/>
      <c r="GR179" s="160"/>
      <c r="GS179" s="160"/>
      <c r="GT179" s="160"/>
      <c r="GU179" s="160"/>
      <c r="GV179" s="160"/>
      <c r="GW179" s="160"/>
      <c r="GX179" s="160"/>
    </row>
    <row r="180" spans="1:206" s="159" customFormat="1" x14ac:dyDescent="0.3">
      <c r="A180" s="160"/>
      <c r="B180" s="468" t="s">
        <v>235</v>
      </c>
      <c r="C180" s="469"/>
      <c r="D180" s="469"/>
      <c r="E180" s="470" t="s">
        <v>236</v>
      </c>
      <c r="F180" s="471"/>
      <c r="G180" s="472"/>
      <c r="H180" s="473" t="s">
        <v>112</v>
      </c>
      <c r="I180" s="474"/>
      <c r="J180" s="474"/>
      <c r="K180" s="475"/>
      <c r="L180" s="476" t="s">
        <v>237</v>
      </c>
      <c r="M180" s="476"/>
      <c r="N180" s="476" t="s">
        <v>238</v>
      </c>
      <c r="O180" s="477"/>
      <c r="GQ180" s="160"/>
      <c r="GR180" s="160"/>
      <c r="GS180" s="160"/>
      <c r="GT180" s="160"/>
      <c r="GU180" s="160"/>
      <c r="GV180" s="160"/>
      <c r="GW180" s="160"/>
      <c r="GX180" s="160"/>
    </row>
    <row r="181" spans="1:206" s="159" customFormat="1" ht="32.1" customHeight="1" x14ac:dyDescent="0.3">
      <c r="A181" s="160"/>
      <c r="B181" s="442"/>
      <c r="C181" s="443"/>
      <c r="D181" s="444"/>
      <c r="E181" s="445"/>
      <c r="F181" s="446"/>
      <c r="G181" s="447"/>
      <c r="H181" s="478" t="s">
        <v>239</v>
      </c>
      <c r="I181" s="479"/>
      <c r="J181" s="478" t="s">
        <v>103</v>
      </c>
      <c r="K181" s="479"/>
      <c r="L181" s="480" t="s">
        <v>115</v>
      </c>
      <c r="M181" s="480"/>
      <c r="N181" s="480" t="s">
        <v>105</v>
      </c>
      <c r="O181" s="483"/>
      <c r="GQ181" s="160"/>
      <c r="GR181" s="160"/>
      <c r="GS181" s="160"/>
      <c r="GT181" s="160"/>
      <c r="GU181" s="160"/>
      <c r="GV181" s="160"/>
      <c r="GW181" s="160"/>
      <c r="GX181" s="160"/>
    </row>
    <row r="182" spans="1:206" s="159" customFormat="1" x14ac:dyDescent="0.3">
      <c r="A182" s="160"/>
      <c r="B182" s="342" t="s">
        <v>166</v>
      </c>
      <c r="C182" s="343"/>
      <c r="D182" s="344"/>
      <c r="E182" s="348" t="s">
        <v>167</v>
      </c>
      <c r="F182" s="343"/>
      <c r="G182" s="344"/>
      <c r="H182" s="181" t="s">
        <v>70</v>
      </c>
      <c r="I182" s="181" t="s">
        <v>71</v>
      </c>
      <c r="J182" s="181" t="s">
        <v>70</v>
      </c>
      <c r="K182" s="181" t="s">
        <v>71</v>
      </c>
      <c r="L182" s="460"/>
      <c r="M182" s="460"/>
      <c r="N182" s="181" t="s">
        <v>72</v>
      </c>
      <c r="O182" s="182" t="s">
        <v>108</v>
      </c>
      <c r="GQ182" s="160"/>
      <c r="GR182" s="160"/>
      <c r="GS182" s="160"/>
      <c r="GT182" s="160"/>
      <c r="GU182" s="160"/>
      <c r="GV182" s="160"/>
      <c r="GW182" s="160"/>
      <c r="GX182" s="160"/>
    </row>
    <row r="183" spans="1:206" s="159" customFormat="1" ht="63.6" customHeight="1" x14ac:dyDescent="0.3">
      <c r="A183" s="160"/>
      <c r="B183" s="345"/>
      <c r="C183" s="346"/>
      <c r="D183" s="347"/>
      <c r="E183" s="349"/>
      <c r="F183" s="346"/>
      <c r="G183" s="347"/>
      <c r="H183" s="125">
        <f>'Budget %'!K50</f>
        <v>0</v>
      </c>
      <c r="I183" s="125">
        <f>'Expenditure %'!K50</f>
        <v>0</v>
      </c>
      <c r="J183" s="126">
        <f>'Budget %'!L50</f>
        <v>0</v>
      </c>
      <c r="K183" s="126">
        <f>'Expenditure %'!L50</f>
        <v>0</v>
      </c>
      <c r="L183" s="351" t="str">
        <f>G3</f>
        <v>April 1, 2023 - 
March 31, 2024</v>
      </c>
      <c r="M183" s="352"/>
      <c r="N183" s="127">
        <f>SUM(N174:N179)</f>
        <v>0</v>
      </c>
      <c r="O183" s="127">
        <f>SUM(O174:O179)</f>
        <v>0</v>
      </c>
      <c r="GQ183" s="160"/>
      <c r="GR183" s="160"/>
      <c r="GS183" s="160"/>
      <c r="GT183" s="160"/>
      <c r="GU183" s="160"/>
      <c r="GV183" s="160"/>
      <c r="GW183" s="160"/>
      <c r="GX183" s="160"/>
    </row>
    <row r="184" spans="1:206" s="159" customFormat="1" x14ac:dyDescent="0.3">
      <c r="A184" s="160"/>
      <c r="B184" s="461" t="s">
        <v>109</v>
      </c>
      <c r="C184" s="462"/>
      <c r="D184" s="462"/>
      <c r="E184" s="463"/>
      <c r="F184" s="463"/>
      <c r="G184" s="463"/>
      <c r="H184" s="463"/>
      <c r="I184" s="463"/>
      <c r="J184" s="463"/>
      <c r="K184" s="463"/>
      <c r="L184" s="463"/>
      <c r="M184" s="464"/>
      <c r="N184" s="464"/>
      <c r="O184" s="465"/>
      <c r="GQ184" s="160"/>
      <c r="GR184" s="160"/>
      <c r="GS184" s="160"/>
      <c r="GT184" s="160"/>
      <c r="GU184" s="160"/>
      <c r="GV184" s="160"/>
      <c r="GW184" s="160"/>
      <c r="GX184" s="160"/>
    </row>
    <row r="185" spans="1:206" s="159" customFormat="1" ht="32.1" customHeight="1" thickBot="1" x14ac:dyDescent="0.35">
      <c r="A185" s="160"/>
      <c r="B185" s="358" t="s">
        <v>110</v>
      </c>
      <c r="C185" s="359"/>
      <c r="D185" s="359"/>
      <c r="E185" s="360"/>
      <c r="F185" s="360"/>
      <c r="G185" s="360"/>
      <c r="H185" s="360"/>
      <c r="I185" s="360"/>
      <c r="J185" s="360"/>
      <c r="K185" s="360"/>
      <c r="L185" s="360"/>
      <c r="M185" s="361"/>
      <c r="N185" s="361"/>
      <c r="O185" s="362"/>
      <c r="GQ185" s="160"/>
      <c r="GR185" s="160"/>
      <c r="GS185" s="160"/>
      <c r="GT185" s="160"/>
      <c r="GU185" s="160"/>
      <c r="GV185" s="160"/>
      <c r="GW185" s="160"/>
      <c r="GX185" s="160"/>
    </row>
    <row r="186" spans="1:206" s="159" customFormat="1" ht="40.5" customHeight="1" thickBot="1" x14ac:dyDescent="0.35">
      <c r="A186" s="160"/>
      <c r="B186" s="160"/>
      <c r="C186" s="160"/>
      <c r="D186" s="160"/>
      <c r="E186" s="160"/>
      <c r="F186" s="160"/>
      <c r="G186" s="160"/>
      <c r="H186" s="160"/>
      <c r="I186" s="160"/>
      <c r="J186" s="160"/>
      <c r="K186" s="160"/>
      <c r="L186" s="160"/>
      <c r="M186" s="160"/>
      <c r="N186" s="160"/>
      <c r="O186" s="160"/>
      <c r="GQ186" s="160"/>
      <c r="GR186" s="160"/>
      <c r="GS186" s="160"/>
      <c r="GT186" s="160"/>
      <c r="GU186" s="160"/>
      <c r="GV186" s="160"/>
      <c r="GW186" s="160"/>
      <c r="GX186" s="160"/>
    </row>
    <row r="187" spans="1:206" s="159" customFormat="1" x14ac:dyDescent="0.3">
      <c r="A187" s="160"/>
      <c r="B187" s="456" t="s">
        <v>259</v>
      </c>
      <c r="C187" s="431"/>
      <c r="D187" s="431"/>
      <c r="E187" s="431"/>
      <c r="F187" s="431"/>
      <c r="G187" s="431"/>
      <c r="H187" s="431"/>
      <c r="I187" s="431"/>
      <c r="J187" s="431"/>
      <c r="K187" s="431"/>
      <c r="L187" s="431"/>
      <c r="M187" s="431"/>
      <c r="N187" s="179" t="s">
        <v>98</v>
      </c>
      <c r="O187" s="180" t="s">
        <v>99</v>
      </c>
      <c r="GQ187" s="160"/>
      <c r="GR187" s="160"/>
      <c r="GS187" s="160"/>
      <c r="GT187" s="160"/>
      <c r="GU187" s="160"/>
      <c r="GV187" s="160"/>
      <c r="GW187" s="160"/>
      <c r="GX187" s="160"/>
    </row>
    <row r="188" spans="1:206" s="159" customFormat="1" x14ac:dyDescent="0.3">
      <c r="A188" s="160"/>
      <c r="B188" s="307" t="s">
        <v>168</v>
      </c>
      <c r="C188" s="308"/>
      <c r="D188" s="308"/>
      <c r="E188" s="398" t="s">
        <v>231</v>
      </c>
      <c r="F188" s="334"/>
      <c r="G188" s="334"/>
      <c r="H188" s="334"/>
      <c r="I188" s="399"/>
      <c r="J188" s="121"/>
      <c r="K188" s="122"/>
      <c r="L188" s="489" t="s">
        <v>276</v>
      </c>
      <c r="M188" s="309"/>
      <c r="N188" s="491">
        <f>'BUDGET TOTAL (year beginning)'!E23</f>
        <v>0</v>
      </c>
      <c r="O188" s="455">
        <f>'EXPENDITURES (total year end)'!E20</f>
        <v>0</v>
      </c>
      <c r="GQ188" s="160"/>
      <c r="GR188" s="160"/>
      <c r="GS188" s="160"/>
      <c r="GT188" s="160"/>
      <c r="GU188" s="160"/>
      <c r="GV188" s="160"/>
      <c r="GW188" s="160"/>
      <c r="GX188" s="160"/>
    </row>
    <row r="189" spans="1:206" s="159" customFormat="1" x14ac:dyDescent="0.3">
      <c r="A189" s="160"/>
      <c r="B189" s="335"/>
      <c r="C189" s="336"/>
      <c r="D189" s="336"/>
      <c r="E189" s="400"/>
      <c r="F189" s="336"/>
      <c r="G189" s="336"/>
      <c r="H189" s="336"/>
      <c r="I189" s="401"/>
      <c r="J189" s="123"/>
      <c r="K189" s="124"/>
      <c r="L189" s="490"/>
      <c r="M189" s="311"/>
      <c r="N189" s="491"/>
      <c r="O189" s="455"/>
      <c r="GQ189" s="160"/>
      <c r="GR189" s="160"/>
      <c r="GS189" s="160"/>
      <c r="GT189" s="160"/>
      <c r="GU189" s="160"/>
      <c r="GV189" s="160"/>
      <c r="GW189" s="160"/>
      <c r="GX189" s="160"/>
    </row>
    <row r="190" spans="1:206" s="159" customFormat="1" ht="14.45" customHeight="1" x14ac:dyDescent="0.3">
      <c r="A190" s="160"/>
      <c r="B190" s="317" t="s">
        <v>169</v>
      </c>
      <c r="C190" s="318"/>
      <c r="D190" s="318"/>
      <c r="E190" s="318"/>
      <c r="F190" s="318"/>
      <c r="G190" s="318"/>
      <c r="H190" s="318"/>
      <c r="I190" s="319"/>
      <c r="J190" s="451"/>
      <c r="K190" s="452"/>
      <c r="L190" s="490"/>
      <c r="M190" s="311"/>
      <c r="N190" s="491"/>
      <c r="O190" s="455"/>
      <c r="GQ190" s="160"/>
      <c r="GR190" s="160"/>
      <c r="GS190" s="160"/>
      <c r="GT190" s="160"/>
      <c r="GU190" s="160"/>
      <c r="GV190" s="160"/>
      <c r="GW190" s="160"/>
      <c r="GX190" s="160"/>
    </row>
    <row r="191" spans="1:206" s="159" customFormat="1" x14ac:dyDescent="0.3">
      <c r="A191" s="160"/>
      <c r="B191" s="288"/>
      <c r="C191" s="289"/>
      <c r="D191" s="289"/>
      <c r="E191" s="289"/>
      <c r="F191" s="289"/>
      <c r="G191" s="289"/>
      <c r="H191" s="289"/>
      <c r="I191" s="320"/>
      <c r="J191" s="451"/>
      <c r="K191" s="452"/>
      <c r="L191" s="311" t="s">
        <v>275</v>
      </c>
      <c r="M191" s="311"/>
      <c r="N191" s="491">
        <f>'BUDGET TOTAL (year beginning)'!F23</f>
        <v>0</v>
      </c>
      <c r="O191" s="455">
        <f>'EXPENDITURES (total year end)'!F20</f>
        <v>0</v>
      </c>
      <c r="GQ191" s="160"/>
      <c r="GR191" s="160"/>
      <c r="GS191" s="160"/>
      <c r="GT191" s="160"/>
      <c r="GU191" s="160"/>
      <c r="GV191" s="160"/>
      <c r="GW191" s="160"/>
      <c r="GX191" s="160"/>
    </row>
    <row r="192" spans="1:206" s="159" customFormat="1" x14ac:dyDescent="0.3">
      <c r="A192" s="160"/>
      <c r="B192" s="288"/>
      <c r="C192" s="289"/>
      <c r="D192" s="289"/>
      <c r="E192" s="289"/>
      <c r="F192" s="289"/>
      <c r="G192" s="289"/>
      <c r="H192" s="289"/>
      <c r="I192" s="320"/>
      <c r="J192" s="451"/>
      <c r="K192" s="452"/>
      <c r="L192" s="311"/>
      <c r="M192" s="311"/>
      <c r="N192" s="491"/>
      <c r="O192" s="455"/>
      <c r="GQ192" s="160"/>
      <c r="GR192" s="160"/>
      <c r="GS192" s="160"/>
      <c r="GT192" s="160"/>
      <c r="GU192" s="160"/>
      <c r="GV192" s="160"/>
      <c r="GW192" s="160"/>
      <c r="GX192" s="160"/>
    </row>
    <row r="193" spans="1:206" s="159" customFormat="1" x14ac:dyDescent="0.3">
      <c r="A193" s="160"/>
      <c r="B193" s="321"/>
      <c r="C193" s="322"/>
      <c r="D193" s="322"/>
      <c r="E193" s="322"/>
      <c r="F193" s="322"/>
      <c r="G193" s="322"/>
      <c r="H193" s="322"/>
      <c r="I193" s="323"/>
      <c r="J193" s="453"/>
      <c r="K193" s="454"/>
      <c r="L193" s="363"/>
      <c r="M193" s="363"/>
      <c r="N193" s="491"/>
      <c r="O193" s="455"/>
      <c r="GQ193" s="160"/>
      <c r="GR193" s="160"/>
      <c r="GS193" s="160"/>
      <c r="GT193" s="160"/>
      <c r="GU193" s="160"/>
      <c r="GV193" s="160"/>
      <c r="GW193" s="160"/>
      <c r="GX193" s="160"/>
    </row>
    <row r="194" spans="1:206" s="159" customFormat="1" x14ac:dyDescent="0.3">
      <c r="A194" s="160"/>
      <c r="B194" s="468" t="s">
        <v>235</v>
      </c>
      <c r="C194" s="469"/>
      <c r="D194" s="469"/>
      <c r="E194" s="470" t="s">
        <v>236</v>
      </c>
      <c r="F194" s="471"/>
      <c r="G194" s="472"/>
      <c r="H194" s="473" t="s">
        <v>112</v>
      </c>
      <c r="I194" s="474"/>
      <c r="J194" s="474"/>
      <c r="K194" s="475"/>
      <c r="L194" s="440" t="s">
        <v>237</v>
      </c>
      <c r="M194" s="440"/>
      <c r="N194" s="440" t="s">
        <v>238</v>
      </c>
      <c r="O194" s="441"/>
      <c r="GQ194" s="160"/>
      <c r="GR194" s="160"/>
      <c r="GS194" s="160"/>
      <c r="GT194" s="160"/>
      <c r="GU194" s="160"/>
      <c r="GV194" s="160"/>
      <c r="GW194" s="160"/>
      <c r="GX194" s="160"/>
    </row>
    <row r="195" spans="1:206" s="159" customFormat="1" ht="32.1" customHeight="1" x14ac:dyDescent="0.3">
      <c r="A195" s="160"/>
      <c r="B195" s="442"/>
      <c r="C195" s="443"/>
      <c r="D195" s="444"/>
      <c r="E195" s="445"/>
      <c r="F195" s="446"/>
      <c r="G195" s="447"/>
      <c r="H195" s="478" t="s">
        <v>239</v>
      </c>
      <c r="I195" s="479"/>
      <c r="J195" s="478" t="s">
        <v>103</v>
      </c>
      <c r="K195" s="479"/>
      <c r="L195" s="458" t="s">
        <v>104</v>
      </c>
      <c r="M195" s="458"/>
      <c r="N195" s="458" t="s">
        <v>105</v>
      </c>
      <c r="O195" s="459"/>
      <c r="GQ195" s="160"/>
      <c r="GR195" s="160"/>
      <c r="GS195" s="160"/>
      <c r="GT195" s="160"/>
      <c r="GU195" s="160"/>
      <c r="GV195" s="160"/>
      <c r="GW195" s="160"/>
      <c r="GX195" s="160"/>
    </row>
    <row r="196" spans="1:206" s="159" customFormat="1" x14ac:dyDescent="0.3">
      <c r="A196" s="160"/>
      <c r="B196" s="342" t="s">
        <v>170</v>
      </c>
      <c r="C196" s="343"/>
      <c r="D196" s="344"/>
      <c r="E196" s="348" t="s">
        <v>171</v>
      </c>
      <c r="F196" s="343"/>
      <c r="G196" s="344"/>
      <c r="H196" s="181" t="s">
        <v>70</v>
      </c>
      <c r="I196" s="181" t="s">
        <v>71</v>
      </c>
      <c r="J196" s="181" t="s">
        <v>70</v>
      </c>
      <c r="K196" s="181" t="s">
        <v>71</v>
      </c>
      <c r="L196" s="460"/>
      <c r="M196" s="460"/>
      <c r="N196" s="181" t="s">
        <v>72</v>
      </c>
      <c r="O196" s="182" t="s">
        <v>108</v>
      </c>
      <c r="GQ196" s="160"/>
      <c r="GR196" s="160"/>
      <c r="GS196" s="160"/>
      <c r="GT196" s="160"/>
      <c r="GU196" s="160"/>
      <c r="GV196" s="160"/>
      <c r="GW196" s="160"/>
      <c r="GX196" s="160"/>
    </row>
    <row r="197" spans="1:206" s="159" customFormat="1" ht="48.6" customHeight="1" x14ac:dyDescent="0.3">
      <c r="A197" s="160"/>
      <c r="B197" s="345"/>
      <c r="C197" s="346"/>
      <c r="D197" s="347"/>
      <c r="E197" s="349"/>
      <c r="F197" s="346"/>
      <c r="G197" s="347"/>
      <c r="H197" s="125">
        <f>'Budget %'!K51</f>
        <v>0</v>
      </c>
      <c r="I197" s="125">
        <f>'Expenditure %'!K51</f>
        <v>0</v>
      </c>
      <c r="J197" s="126">
        <f>'Budget %'!L51</f>
        <v>0</v>
      </c>
      <c r="K197" s="126">
        <f>'Expenditure %'!L51</f>
        <v>0</v>
      </c>
      <c r="L197" s="351" t="str">
        <f>G3</f>
        <v>April 1, 2023 - 
March 31, 2024</v>
      </c>
      <c r="M197" s="352"/>
      <c r="N197" s="127">
        <f>SUM(N188:N193)</f>
        <v>0</v>
      </c>
      <c r="O197" s="127">
        <f>SUM(O188:O193)</f>
        <v>0</v>
      </c>
      <c r="GQ197" s="160"/>
      <c r="GR197" s="160"/>
      <c r="GS197" s="160"/>
      <c r="GT197" s="160"/>
      <c r="GU197" s="160"/>
      <c r="GV197" s="160"/>
      <c r="GW197" s="160"/>
      <c r="GX197" s="160"/>
    </row>
    <row r="198" spans="1:206" s="159" customFormat="1" x14ac:dyDescent="0.3">
      <c r="A198" s="160"/>
      <c r="B198" s="461" t="s">
        <v>109</v>
      </c>
      <c r="C198" s="462"/>
      <c r="D198" s="462"/>
      <c r="E198" s="463"/>
      <c r="F198" s="463"/>
      <c r="G198" s="463"/>
      <c r="H198" s="463"/>
      <c r="I198" s="463"/>
      <c r="J198" s="463"/>
      <c r="K198" s="463"/>
      <c r="L198" s="463"/>
      <c r="M198" s="464"/>
      <c r="N198" s="464"/>
      <c r="O198" s="465"/>
      <c r="GQ198" s="160"/>
      <c r="GR198" s="160"/>
      <c r="GS198" s="160"/>
      <c r="GT198" s="160"/>
      <c r="GU198" s="160"/>
      <c r="GV198" s="160"/>
      <c r="GW198" s="160"/>
      <c r="GX198" s="160"/>
    </row>
    <row r="199" spans="1:206" s="159" customFormat="1" ht="34.5" customHeight="1" thickBot="1" x14ac:dyDescent="0.35">
      <c r="A199" s="160"/>
      <c r="B199" s="358" t="s">
        <v>110</v>
      </c>
      <c r="C199" s="359"/>
      <c r="D199" s="359"/>
      <c r="E199" s="360"/>
      <c r="F199" s="360"/>
      <c r="G199" s="360"/>
      <c r="H199" s="360"/>
      <c r="I199" s="360"/>
      <c r="J199" s="360"/>
      <c r="K199" s="360"/>
      <c r="L199" s="360"/>
      <c r="M199" s="361"/>
      <c r="N199" s="361"/>
      <c r="O199" s="362"/>
      <c r="GQ199" s="160"/>
      <c r="GR199" s="160"/>
      <c r="GS199" s="160"/>
      <c r="GT199" s="160"/>
      <c r="GU199" s="160"/>
      <c r="GV199" s="160"/>
      <c r="GW199" s="160"/>
      <c r="GX199" s="160"/>
    </row>
    <row r="200" spans="1:206" s="159" customFormat="1" ht="40.5" customHeight="1" thickBot="1" x14ac:dyDescent="0.35">
      <c r="A200" s="160"/>
      <c r="B200" s="160"/>
      <c r="C200" s="160"/>
      <c r="D200" s="160"/>
      <c r="E200" s="160"/>
      <c r="F200" s="160"/>
      <c r="G200" s="160"/>
      <c r="H200" s="160"/>
      <c r="I200" s="160"/>
      <c r="J200" s="160"/>
      <c r="K200" s="160"/>
      <c r="L200" s="160"/>
      <c r="M200" s="160"/>
      <c r="N200" s="160"/>
      <c r="O200" s="160"/>
      <c r="GQ200" s="160"/>
      <c r="GR200" s="160"/>
      <c r="GS200" s="160"/>
      <c r="GT200" s="160"/>
      <c r="GU200" s="160"/>
      <c r="GV200" s="160"/>
      <c r="GW200" s="160"/>
      <c r="GX200" s="160"/>
    </row>
    <row r="201" spans="1:206" s="159" customFormat="1" x14ac:dyDescent="0.3">
      <c r="A201" s="160"/>
      <c r="B201" s="456" t="s">
        <v>258</v>
      </c>
      <c r="C201" s="431"/>
      <c r="D201" s="431"/>
      <c r="E201" s="431"/>
      <c r="F201" s="431"/>
      <c r="G201" s="431"/>
      <c r="H201" s="431"/>
      <c r="I201" s="431"/>
      <c r="J201" s="431"/>
      <c r="K201" s="431"/>
      <c r="L201" s="431"/>
      <c r="M201" s="431"/>
      <c r="N201" s="179" t="s">
        <v>98</v>
      </c>
      <c r="O201" s="180" t="s">
        <v>99</v>
      </c>
      <c r="GQ201" s="160"/>
      <c r="GR201" s="160"/>
      <c r="GS201" s="160"/>
      <c r="GT201" s="160"/>
      <c r="GU201" s="160"/>
      <c r="GV201" s="160"/>
      <c r="GW201" s="160"/>
      <c r="GX201" s="160"/>
    </row>
    <row r="202" spans="1:206" s="159" customFormat="1" x14ac:dyDescent="0.3">
      <c r="A202" s="160"/>
      <c r="B202" s="307" t="s">
        <v>172</v>
      </c>
      <c r="C202" s="308"/>
      <c r="D202" s="308"/>
      <c r="E202" s="398" t="s">
        <v>231</v>
      </c>
      <c r="F202" s="334"/>
      <c r="G202" s="334"/>
      <c r="H202" s="334"/>
      <c r="I202" s="399"/>
      <c r="J202" s="121"/>
      <c r="K202" s="122"/>
      <c r="L202" s="489" t="s">
        <v>276</v>
      </c>
      <c r="M202" s="310"/>
      <c r="N202" s="491">
        <f>'BUDGET TOTAL (year beginning)'!E24</f>
        <v>0</v>
      </c>
      <c r="O202" s="455">
        <f>'EXPENDITURES (total year end)'!E21</f>
        <v>0</v>
      </c>
      <c r="GQ202" s="160"/>
      <c r="GR202" s="160"/>
      <c r="GS202" s="160"/>
      <c r="GT202" s="160"/>
      <c r="GU202" s="160"/>
      <c r="GV202" s="160"/>
      <c r="GW202" s="160"/>
      <c r="GX202" s="160"/>
    </row>
    <row r="203" spans="1:206" s="159" customFormat="1" x14ac:dyDescent="0.3">
      <c r="A203" s="160"/>
      <c r="B203" s="335"/>
      <c r="C203" s="336"/>
      <c r="D203" s="336"/>
      <c r="E203" s="400"/>
      <c r="F203" s="336"/>
      <c r="G203" s="336"/>
      <c r="H203" s="336"/>
      <c r="I203" s="401"/>
      <c r="J203" s="129"/>
      <c r="K203" s="124"/>
      <c r="L203" s="490"/>
      <c r="M203" s="312"/>
      <c r="N203" s="491"/>
      <c r="O203" s="455"/>
      <c r="GQ203" s="160"/>
      <c r="GR203" s="160"/>
      <c r="GS203" s="160"/>
      <c r="GT203" s="160"/>
      <c r="GU203" s="160"/>
      <c r="GV203" s="160"/>
      <c r="GW203" s="160"/>
      <c r="GX203" s="160"/>
    </row>
    <row r="204" spans="1:206" s="159" customFormat="1" ht="14.45" customHeight="1" x14ac:dyDescent="0.3">
      <c r="A204" s="160"/>
      <c r="B204" s="317" t="s">
        <v>173</v>
      </c>
      <c r="C204" s="318"/>
      <c r="D204" s="318"/>
      <c r="E204" s="318"/>
      <c r="F204" s="318"/>
      <c r="G204" s="318"/>
      <c r="H204" s="318"/>
      <c r="I204" s="319"/>
      <c r="J204" s="451"/>
      <c r="K204" s="452"/>
      <c r="L204" s="490"/>
      <c r="M204" s="312"/>
      <c r="N204" s="491"/>
      <c r="O204" s="455"/>
      <c r="GQ204" s="160"/>
      <c r="GR204" s="160"/>
      <c r="GS204" s="160"/>
      <c r="GT204" s="160"/>
      <c r="GU204" s="160"/>
      <c r="GV204" s="160"/>
      <c r="GW204" s="160"/>
      <c r="GX204" s="160"/>
    </row>
    <row r="205" spans="1:206" s="159" customFormat="1" x14ac:dyDescent="0.3">
      <c r="A205" s="160"/>
      <c r="B205" s="288"/>
      <c r="C205" s="289"/>
      <c r="D205" s="289"/>
      <c r="E205" s="289"/>
      <c r="F205" s="289"/>
      <c r="G205" s="289"/>
      <c r="H205" s="289"/>
      <c r="I205" s="320"/>
      <c r="J205" s="451"/>
      <c r="K205" s="452"/>
      <c r="L205" s="311" t="s">
        <v>275</v>
      </c>
      <c r="M205" s="312"/>
      <c r="N205" s="491">
        <f>'BUDGET TOTAL (year beginning)'!F24</f>
        <v>0</v>
      </c>
      <c r="O205" s="455">
        <f>'EXPENDITURES (total year end)'!F21</f>
        <v>0</v>
      </c>
      <c r="GQ205" s="160"/>
      <c r="GR205" s="160"/>
      <c r="GS205" s="160"/>
      <c r="GT205" s="160"/>
      <c r="GU205" s="160"/>
      <c r="GV205" s="160"/>
      <c r="GW205" s="160"/>
      <c r="GX205" s="160"/>
    </row>
    <row r="206" spans="1:206" s="159" customFormat="1" x14ac:dyDescent="0.3">
      <c r="A206" s="160"/>
      <c r="B206" s="288"/>
      <c r="C206" s="289"/>
      <c r="D206" s="289"/>
      <c r="E206" s="289"/>
      <c r="F206" s="289"/>
      <c r="G206" s="289"/>
      <c r="H206" s="289"/>
      <c r="I206" s="320"/>
      <c r="J206" s="451"/>
      <c r="K206" s="452"/>
      <c r="L206" s="311"/>
      <c r="M206" s="312"/>
      <c r="N206" s="491"/>
      <c r="O206" s="455"/>
      <c r="GQ206" s="160"/>
      <c r="GR206" s="160"/>
      <c r="GS206" s="160"/>
      <c r="GT206" s="160"/>
      <c r="GU206" s="160"/>
      <c r="GV206" s="160"/>
      <c r="GW206" s="160"/>
      <c r="GX206" s="160"/>
    </row>
    <row r="207" spans="1:206" s="159" customFormat="1" x14ac:dyDescent="0.3">
      <c r="A207" s="160"/>
      <c r="B207" s="321"/>
      <c r="C207" s="322"/>
      <c r="D207" s="322"/>
      <c r="E207" s="322"/>
      <c r="F207" s="322"/>
      <c r="G207" s="322"/>
      <c r="H207" s="322"/>
      <c r="I207" s="323"/>
      <c r="J207" s="453"/>
      <c r="K207" s="454"/>
      <c r="L207" s="363"/>
      <c r="M207" s="364"/>
      <c r="N207" s="491"/>
      <c r="O207" s="455"/>
      <c r="GQ207" s="160"/>
      <c r="GR207" s="160"/>
      <c r="GS207" s="160"/>
      <c r="GT207" s="160"/>
      <c r="GU207" s="160"/>
      <c r="GV207" s="160"/>
      <c r="GW207" s="160"/>
      <c r="GX207" s="160"/>
    </row>
    <row r="208" spans="1:206" s="159" customFormat="1" x14ac:dyDescent="0.3">
      <c r="A208" s="160"/>
      <c r="B208" s="468" t="s">
        <v>235</v>
      </c>
      <c r="C208" s="469"/>
      <c r="D208" s="495"/>
      <c r="E208" s="470" t="s">
        <v>236</v>
      </c>
      <c r="F208" s="471"/>
      <c r="G208" s="472"/>
      <c r="H208" s="473" t="s">
        <v>112</v>
      </c>
      <c r="I208" s="474"/>
      <c r="J208" s="474"/>
      <c r="K208" s="475"/>
      <c r="L208" s="440" t="s">
        <v>237</v>
      </c>
      <c r="M208" s="440"/>
      <c r="N208" s="476" t="s">
        <v>238</v>
      </c>
      <c r="O208" s="477"/>
      <c r="GQ208" s="160"/>
      <c r="GR208" s="160"/>
      <c r="GS208" s="160"/>
      <c r="GT208" s="160"/>
      <c r="GU208" s="160"/>
      <c r="GV208" s="160"/>
      <c r="GW208" s="160"/>
      <c r="GX208" s="160"/>
    </row>
    <row r="209" spans="1:206" s="159" customFormat="1" ht="32.1" customHeight="1" x14ac:dyDescent="0.3">
      <c r="A209" s="160"/>
      <c r="B209" s="442"/>
      <c r="C209" s="443"/>
      <c r="D209" s="444"/>
      <c r="E209" s="445"/>
      <c r="F209" s="446"/>
      <c r="G209" s="447"/>
      <c r="H209" s="478" t="s">
        <v>239</v>
      </c>
      <c r="I209" s="479"/>
      <c r="J209" s="478" t="s">
        <v>103</v>
      </c>
      <c r="K209" s="479"/>
      <c r="L209" s="458" t="s">
        <v>115</v>
      </c>
      <c r="M209" s="458"/>
      <c r="N209" s="480" t="s">
        <v>174</v>
      </c>
      <c r="O209" s="483"/>
      <c r="GQ209" s="160"/>
      <c r="GR209" s="160"/>
      <c r="GS209" s="160"/>
      <c r="GT209" s="160"/>
      <c r="GU209" s="160"/>
      <c r="GV209" s="160"/>
      <c r="GW209" s="160"/>
      <c r="GX209" s="160"/>
    </row>
    <row r="210" spans="1:206" s="159" customFormat="1" x14ac:dyDescent="0.3">
      <c r="A210" s="160"/>
      <c r="B210" s="342" t="s">
        <v>175</v>
      </c>
      <c r="C210" s="343"/>
      <c r="D210" s="344"/>
      <c r="E210" s="348" t="s">
        <v>176</v>
      </c>
      <c r="F210" s="343"/>
      <c r="G210" s="344"/>
      <c r="H210" s="181" t="s">
        <v>70</v>
      </c>
      <c r="I210" s="181" t="s">
        <v>71</v>
      </c>
      <c r="J210" s="181" t="s">
        <v>70</v>
      </c>
      <c r="K210" s="181" t="s">
        <v>71</v>
      </c>
      <c r="L210" s="460"/>
      <c r="M210" s="460"/>
      <c r="N210" s="181" t="s">
        <v>72</v>
      </c>
      <c r="O210" s="182" t="s">
        <v>108</v>
      </c>
      <c r="GQ210" s="160"/>
      <c r="GR210" s="160"/>
      <c r="GS210" s="160"/>
      <c r="GT210" s="160"/>
      <c r="GU210" s="160"/>
      <c r="GV210" s="160"/>
      <c r="GW210" s="160"/>
      <c r="GX210" s="160"/>
    </row>
    <row r="211" spans="1:206" s="159" customFormat="1" ht="120.95" customHeight="1" x14ac:dyDescent="0.3">
      <c r="A211" s="160"/>
      <c r="B211" s="345"/>
      <c r="C211" s="346"/>
      <c r="D211" s="347"/>
      <c r="E211" s="349"/>
      <c r="F211" s="346"/>
      <c r="G211" s="347"/>
      <c r="H211" s="125">
        <f>'Budget %'!K52</f>
        <v>0</v>
      </c>
      <c r="I211" s="125">
        <f>'Expenditure %'!K52</f>
        <v>0</v>
      </c>
      <c r="J211" s="126">
        <f>'Budget %'!L52</f>
        <v>0</v>
      </c>
      <c r="K211" s="126">
        <f>'Expenditure %'!L52</f>
        <v>0</v>
      </c>
      <c r="L211" s="351" t="str">
        <f>G3</f>
        <v>April 1, 2023 - 
March 31, 2024</v>
      </c>
      <c r="M211" s="352"/>
      <c r="N211" s="127">
        <f>SUM(N202:N207)</f>
        <v>0</v>
      </c>
      <c r="O211" s="127">
        <f>SUM(O202:O207)</f>
        <v>0</v>
      </c>
      <c r="GQ211" s="160"/>
      <c r="GR211" s="160"/>
      <c r="GS211" s="160"/>
      <c r="GT211" s="160"/>
      <c r="GU211" s="160"/>
      <c r="GV211" s="160"/>
      <c r="GW211" s="160"/>
      <c r="GX211" s="160"/>
    </row>
    <row r="212" spans="1:206" s="159" customFormat="1" x14ac:dyDescent="0.3">
      <c r="A212" s="160"/>
      <c r="B212" s="461" t="s">
        <v>109</v>
      </c>
      <c r="C212" s="462"/>
      <c r="D212" s="462"/>
      <c r="E212" s="463"/>
      <c r="F212" s="463"/>
      <c r="G212" s="463"/>
      <c r="H212" s="463"/>
      <c r="I212" s="463"/>
      <c r="J212" s="463"/>
      <c r="K212" s="463"/>
      <c r="L212" s="463"/>
      <c r="M212" s="464"/>
      <c r="N212" s="464"/>
      <c r="O212" s="465"/>
      <c r="GQ212" s="160"/>
      <c r="GR212" s="160"/>
      <c r="GS212" s="160"/>
      <c r="GT212" s="160"/>
      <c r="GU212" s="160"/>
      <c r="GV212" s="160"/>
      <c r="GW212" s="160"/>
      <c r="GX212" s="160"/>
    </row>
    <row r="213" spans="1:206" s="159" customFormat="1" ht="31.5" customHeight="1" thickBot="1" x14ac:dyDescent="0.35">
      <c r="A213" s="160"/>
      <c r="B213" s="358" t="s">
        <v>177</v>
      </c>
      <c r="C213" s="359"/>
      <c r="D213" s="359"/>
      <c r="E213" s="360"/>
      <c r="F213" s="360"/>
      <c r="G213" s="360"/>
      <c r="H213" s="360"/>
      <c r="I213" s="360"/>
      <c r="J213" s="360"/>
      <c r="K213" s="360"/>
      <c r="L213" s="360"/>
      <c r="M213" s="361"/>
      <c r="N213" s="361"/>
      <c r="O213" s="362"/>
      <c r="GQ213" s="160"/>
      <c r="GR213" s="160"/>
      <c r="GS213" s="160"/>
      <c r="GT213" s="160"/>
      <c r="GU213" s="160"/>
      <c r="GV213" s="160"/>
      <c r="GW213" s="160"/>
      <c r="GX213" s="160"/>
    </row>
    <row r="214" spans="1:206" s="159" customFormat="1" ht="40.5" customHeight="1" thickBot="1" x14ac:dyDescent="0.35">
      <c r="A214" s="160"/>
      <c r="B214" s="160"/>
      <c r="C214" s="160"/>
      <c r="D214" s="160"/>
      <c r="E214" s="160"/>
      <c r="F214" s="160"/>
      <c r="G214" s="160"/>
      <c r="H214" s="160"/>
      <c r="I214" s="160"/>
      <c r="J214" s="160"/>
      <c r="K214" s="160"/>
      <c r="L214" s="160"/>
      <c r="M214" s="160"/>
      <c r="N214" s="160"/>
      <c r="O214" s="160"/>
      <c r="GQ214" s="160"/>
      <c r="GR214" s="160"/>
      <c r="GS214" s="160"/>
      <c r="GT214" s="160"/>
      <c r="GU214" s="160"/>
      <c r="GV214" s="160"/>
      <c r="GW214" s="160"/>
      <c r="GX214" s="160"/>
    </row>
    <row r="215" spans="1:206" s="159" customFormat="1" x14ac:dyDescent="0.3">
      <c r="A215" s="160"/>
      <c r="B215" s="456" t="s">
        <v>257</v>
      </c>
      <c r="C215" s="431"/>
      <c r="D215" s="431"/>
      <c r="E215" s="431"/>
      <c r="F215" s="431"/>
      <c r="G215" s="431"/>
      <c r="H215" s="431"/>
      <c r="I215" s="431"/>
      <c r="J215" s="431"/>
      <c r="K215" s="431"/>
      <c r="L215" s="431"/>
      <c r="M215" s="431"/>
      <c r="N215" s="179" t="s">
        <v>98</v>
      </c>
      <c r="O215" s="180" t="s">
        <v>99</v>
      </c>
      <c r="GQ215" s="160"/>
      <c r="GR215" s="160"/>
      <c r="GS215" s="160"/>
      <c r="GT215" s="160"/>
      <c r="GU215" s="160"/>
      <c r="GV215" s="160"/>
      <c r="GW215" s="160"/>
      <c r="GX215" s="160"/>
    </row>
    <row r="216" spans="1:206" s="159" customFormat="1" x14ac:dyDescent="0.3">
      <c r="A216" s="160"/>
      <c r="B216" s="307" t="s">
        <v>178</v>
      </c>
      <c r="C216" s="308"/>
      <c r="D216" s="308"/>
      <c r="E216" s="398" t="s">
        <v>231</v>
      </c>
      <c r="F216" s="334"/>
      <c r="G216" s="334"/>
      <c r="H216" s="334"/>
      <c r="I216" s="399"/>
      <c r="J216" s="121"/>
      <c r="K216" s="122"/>
      <c r="L216" s="489" t="s">
        <v>276</v>
      </c>
      <c r="M216" s="310"/>
      <c r="N216" s="491">
        <f>'BUDGET TOTAL (year beginning)'!E25</f>
        <v>0</v>
      </c>
      <c r="O216" s="455">
        <f>'EXPENDITURES (total year end)'!E22</f>
        <v>0</v>
      </c>
      <c r="GQ216" s="160"/>
      <c r="GR216" s="160"/>
      <c r="GS216" s="160"/>
      <c r="GT216" s="160"/>
      <c r="GU216" s="160"/>
      <c r="GV216" s="160"/>
      <c r="GW216" s="160"/>
      <c r="GX216" s="160"/>
    </row>
    <row r="217" spans="1:206" s="159" customFormat="1" x14ac:dyDescent="0.3">
      <c r="A217" s="160"/>
      <c r="B217" s="335"/>
      <c r="C217" s="336"/>
      <c r="D217" s="336"/>
      <c r="E217" s="400"/>
      <c r="F217" s="336"/>
      <c r="G217" s="336"/>
      <c r="H217" s="336"/>
      <c r="I217" s="401"/>
      <c r="J217" s="123"/>
      <c r="K217" s="124"/>
      <c r="L217" s="490"/>
      <c r="M217" s="312"/>
      <c r="N217" s="491"/>
      <c r="O217" s="455"/>
      <c r="GQ217" s="160"/>
      <c r="GR217" s="160"/>
      <c r="GS217" s="160"/>
      <c r="GT217" s="160"/>
      <c r="GU217" s="160"/>
      <c r="GV217" s="160"/>
      <c r="GW217" s="160"/>
      <c r="GX217" s="160"/>
    </row>
    <row r="218" spans="1:206" s="159" customFormat="1" ht="14.45" customHeight="1" x14ac:dyDescent="0.3">
      <c r="A218" s="160"/>
      <c r="B218" s="317" t="s">
        <v>179</v>
      </c>
      <c r="C218" s="318"/>
      <c r="D218" s="318"/>
      <c r="E218" s="318"/>
      <c r="F218" s="318"/>
      <c r="G218" s="318"/>
      <c r="H218" s="318"/>
      <c r="I218" s="319"/>
      <c r="J218" s="451"/>
      <c r="K218" s="452"/>
      <c r="L218" s="490"/>
      <c r="M218" s="312"/>
      <c r="N218" s="491"/>
      <c r="O218" s="455"/>
      <c r="GQ218" s="160"/>
      <c r="GR218" s="160"/>
      <c r="GS218" s="160"/>
      <c r="GT218" s="160"/>
      <c r="GU218" s="160"/>
      <c r="GV218" s="160"/>
      <c r="GW218" s="160"/>
      <c r="GX218" s="160"/>
    </row>
    <row r="219" spans="1:206" s="159" customFormat="1" x14ac:dyDescent="0.3">
      <c r="A219" s="160"/>
      <c r="B219" s="288"/>
      <c r="C219" s="289"/>
      <c r="D219" s="289"/>
      <c r="E219" s="289"/>
      <c r="F219" s="289"/>
      <c r="G219" s="289"/>
      <c r="H219" s="289"/>
      <c r="I219" s="320"/>
      <c r="J219" s="451"/>
      <c r="K219" s="452"/>
      <c r="L219" s="311" t="s">
        <v>275</v>
      </c>
      <c r="M219" s="312"/>
      <c r="N219" s="466"/>
      <c r="O219" s="467"/>
      <c r="GQ219" s="160"/>
      <c r="GR219" s="160"/>
      <c r="GS219" s="160"/>
      <c r="GT219" s="160"/>
      <c r="GU219" s="160"/>
      <c r="GV219" s="160"/>
      <c r="GW219" s="160"/>
      <c r="GX219" s="160"/>
    </row>
    <row r="220" spans="1:206" s="159" customFormat="1" x14ac:dyDescent="0.3">
      <c r="A220" s="160"/>
      <c r="B220" s="288"/>
      <c r="C220" s="289"/>
      <c r="D220" s="289"/>
      <c r="E220" s="289"/>
      <c r="F220" s="289"/>
      <c r="G220" s="289"/>
      <c r="H220" s="289"/>
      <c r="I220" s="320"/>
      <c r="J220" s="451"/>
      <c r="K220" s="452"/>
      <c r="L220" s="311"/>
      <c r="M220" s="312"/>
      <c r="N220" s="466"/>
      <c r="O220" s="467"/>
      <c r="GQ220" s="160"/>
      <c r="GR220" s="160"/>
      <c r="GS220" s="160"/>
      <c r="GT220" s="160"/>
      <c r="GU220" s="160"/>
      <c r="GV220" s="160"/>
      <c r="GW220" s="160"/>
      <c r="GX220" s="160"/>
    </row>
    <row r="221" spans="1:206" s="159" customFormat="1" x14ac:dyDescent="0.3">
      <c r="A221" s="160"/>
      <c r="B221" s="321"/>
      <c r="C221" s="322"/>
      <c r="D221" s="322"/>
      <c r="E221" s="322"/>
      <c r="F221" s="322"/>
      <c r="G221" s="322"/>
      <c r="H221" s="322"/>
      <c r="I221" s="323"/>
      <c r="J221" s="453"/>
      <c r="K221" s="454"/>
      <c r="L221" s="363"/>
      <c r="M221" s="364"/>
      <c r="N221" s="466"/>
      <c r="O221" s="467"/>
      <c r="GQ221" s="160"/>
      <c r="GR221" s="160"/>
      <c r="GS221" s="160"/>
      <c r="GT221" s="160"/>
      <c r="GU221" s="160"/>
      <c r="GV221" s="160"/>
      <c r="GW221" s="160"/>
      <c r="GX221" s="160"/>
    </row>
    <row r="222" spans="1:206" s="159" customFormat="1" x14ac:dyDescent="0.3">
      <c r="A222" s="160"/>
      <c r="B222" s="468" t="s">
        <v>235</v>
      </c>
      <c r="C222" s="469"/>
      <c r="D222" s="495"/>
      <c r="E222" s="470" t="s">
        <v>236</v>
      </c>
      <c r="F222" s="471"/>
      <c r="G222" s="472"/>
      <c r="H222" s="473" t="s">
        <v>112</v>
      </c>
      <c r="I222" s="474"/>
      <c r="J222" s="474"/>
      <c r="K222" s="475"/>
      <c r="L222" s="440" t="s">
        <v>237</v>
      </c>
      <c r="M222" s="440"/>
      <c r="N222" s="476" t="s">
        <v>238</v>
      </c>
      <c r="O222" s="477"/>
      <c r="GQ222" s="160"/>
      <c r="GR222" s="160"/>
      <c r="GS222" s="160"/>
      <c r="GT222" s="160"/>
      <c r="GU222" s="160"/>
      <c r="GV222" s="160"/>
      <c r="GW222" s="160"/>
      <c r="GX222" s="160"/>
    </row>
    <row r="223" spans="1:206" s="159" customFormat="1" ht="32.1" customHeight="1" x14ac:dyDescent="0.3">
      <c r="A223" s="160"/>
      <c r="B223" s="442"/>
      <c r="C223" s="443"/>
      <c r="D223" s="444"/>
      <c r="E223" s="445"/>
      <c r="F223" s="446"/>
      <c r="G223" s="447"/>
      <c r="H223" s="478" t="s">
        <v>239</v>
      </c>
      <c r="I223" s="479"/>
      <c r="J223" s="478" t="s">
        <v>103</v>
      </c>
      <c r="K223" s="479"/>
      <c r="L223" s="458" t="s">
        <v>115</v>
      </c>
      <c r="M223" s="458"/>
      <c r="N223" s="480" t="s">
        <v>105</v>
      </c>
      <c r="O223" s="483"/>
      <c r="GQ223" s="160"/>
      <c r="GR223" s="160"/>
      <c r="GS223" s="160"/>
      <c r="GT223" s="160"/>
      <c r="GU223" s="160"/>
      <c r="GV223" s="160"/>
      <c r="GW223" s="160"/>
      <c r="GX223" s="160"/>
    </row>
    <row r="224" spans="1:206" s="159" customFormat="1" x14ac:dyDescent="0.3">
      <c r="A224" s="160"/>
      <c r="B224" s="342" t="s">
        <v>180</v>
      </c>
      <c r="C224" s="343"/>
      <c r="D224" s="344"/>
      <c r="E224" s="348" t="s">
        <v>181</v>
      </c>
      <c r="F224" s="343"/>
      <c r="G224" s="344"/>
      <c r="H224" s="181" t="s">
        <v>70</v>
      </c>
      <c r="I224" s="181" t="s">
        <v>71</v>
      </c>
      <c r="J224" s="181" t="s">
        <v>70</v>
      </c>
      <c r="K224" s="181" t="s">
        <v>71</v>
      </c>
      <c r="L224" s="460"/>
      <c r="M224" s="460"/>
      <c r="N224" s="181" t="s">
        <v>72</v>
      </c>
      <c r="O224" s="182" t="s">
        <v>108</v>
      </c>
      <c r="GQ224" s="160"/>
      <c r="GR224" s="160"/>
      <c r="GS224" s="160"/>
      <c r="GT224" s="160"/>
      <c r="GU224" s="160"/>
      <c r="GV224" s="160"/>
      <c r="GW224" s="160"/>
      <c r="GX224" s="160"/>
    </row>
    <row r="225" spans="1:206" s="159" customFormat="1" ht="49.5" customHeight="1" x14ac:dyDescent="0.3">
      <c r="A225" s="160"/>
      <c r="B225" s="345"/>
      <c r="C225" s="346"/>
      <c r="D225" s="347"/>
      <c r="E225" s="349"/>
      <c r="F225" s="346"/>
      <c r="G225" s="347"/>
      <c r="H225" s="125">
        <f>'Budget %'!K53</f>
        <v>0</v>
      </c>
      <c r="I225" s="125">
        <f>'Expenditure %'!K53</f>
        <v>0</v>
      </c>
      <c r="J225" s="126">
        <f>'Budget %'!L53</f>
        <v>0</v>
      </c>
      <c r="K225" s="126">
        <f>'Expenditure %'!L53</f>
        <v>0</v>
      </c>
      <c r="L225" s="351" t="str">
        <f>G3</f>
        <v>April 1, 2023 - 
March 31, 2024</v>
      </c>
      <c r="M225" s="352"/>
      <c r="N225" s="127">
        <f>SUM(N216:N221)</f>
        <v>0</v>
      </c>
      <c r="O225" s="127">
        <f>SUM(O216:O221)</f>
        <v>0</v>
      </c>
      <c r="GQ225" s="160"/>
      <c r="GR225" s="160"/>
      <c r="GS225" s="160"/>
      <c r="GT225" s="160"/>
      <c r="GU225" s="160"/>
      <c r="GV225" s="160"/>
      <c r="GW225" s="160"/>
      <c r="GX225" s="160"/>
    </row>
    <row r="226" spans="1:206" s="159" customFormat="1" x14ac:dyDescent="0.3">
      <c r="A226" s="160"/>
      <c r="B226" s="461" t="s">
        <v>109</v>
      </c>
      <c r="C226" s="462"/>
      <c r="D226" s="462"/>
      <c r="E226" s="463"/>
      <c r="F226" s="463"/>
      <c r="G226" s="463"/>
      <c r="H226" s="463"/>
      <c r="I226" s="463"/>
      <c r="J226" s="463"/>
      <c r="K226" s="463"/>
      <c r="L226" s="463"/>
      <c r="M226" s="464"/>
      <c r="N226" s="464"/>
      <c r="O226" s="465"/>
      <c r="GQ226" s="160"/>
      <c r="GR226" s="160"/>
      <c r="GS226" s="160"/>
      <c r="GT226" s="160"/>
      <c r="GU226" s="160"/>
      <c r="GV226" s="160"/>
      <c r="GW226" s="160"/>
      <c r="GX226" s="160"/>
    </row>
    <row r="227" spans="1:206" s="159" customFormat="1" ht="32.1" customHeight="1" thickBot="1" x14ac:dyDescent="0.35">
      <c r="A227" s="160"/>
      <c r="B227" s="358" t="s">
        <v>182</v>
      </c>
      <c r="C227" s="359"/>
      <c r="D227" s="359"/>
      <c r="E227" s="360"/>
      <c r="F227" s="360"/>
      <c r="G227" s="360"/>
      <c r="H227" s="360"/>
      <c r="I227" s="360"/>
      <c r="J227" s="360"/>
      <c r="K227" s="360"/>
      <c r="L227" s="360"/>
      <c r="M227" s="361"/>
      <c r="N227" s="361"/>
      <c r="O227" s="362"/>
      <c r="GQ227" s="160"/>
      <c r="GR227" s="160"/>
      <c r="GS227" s="160"/>
      <c r="GT227" s="160"/>
      <c r="GU227" s="160"/>
      <c r="GV227" s="160"/>
      <c r="GW227" s="160"/>
      <c r="GX227" s="160"/>
    </row>
    <row r="228" spans="1:206" s="159" customFormat="1" ht="40.5" customHeight="1" thickBot="1" x14ac:dyDescent="0.35">
      <c r="A228" s="160"/>
      <c r="B228" s="160"/>
      <c r="C228" s="160"/>
      <c r="D228" s="160"/>
      <c r="E228" s="160"/>
      <c r="F228" s="160"/>
      <c r="G228" s="160"/>
      <c r="H228" s="160"/>
      <c r="I228" s="160"/>
      <c r="J228" s="160"/>
      <c r="K228" s="160"/>
      <c r="L228" s="160"/>
      <c r="M228" s="160"/>
      <c r="N228" s="160"/>
      <c r="O228" s="160"/>
      <c r="GQ228" s="160"/>
      <c r="GR228" s="160"/>
      <c r="GS228" s="160"/>
      <c r="GT228" s="160"/>
      <c r="GU228" s="160"/>
      <c r="GV228" s="160"/>
      <c r="GW228" s="160"/>
      <c r="GX228" s="160"/>
    </row>
    <row r="229" spans="1:206" s="159" customFormat="1" x14ac:dyDescent="0.3">
      <c r="A229" s="160"/>
      <c r="B229" s="456" t="s">
        <v>256</v>
      </c>
      <c r="C229" s="431"/>
      <c r="D229" s="431"/>
      <c r="E229" s="431"/>
      <c r="F229" s="431"/>
      <c r="G229" s="431"/>
      <c r="H229" s="431"/>
      <c r="I229" s="431"/>
      <c r="J229" s="431"/>
      <c r="K229" s="431"/>
      <c r="L229" s="431"/>
      <c r="M229" s="431"/>
      <c r="N229" s="179" t="s">
        <v>98</v>
      </c>
      <c r="O229" s="180" t="s">
        <v>99</v>
      </c>
      <c r="GQ229" s="160"/>
      <c r="GR229" s="160"/>
      <c r="GS229" s="160"/>
      <c r="GT229" s="160"/>
      <c r="GU229" s="160"/>
      <c r="GV229" s="160"/>
      <c r="GW229" s="160"/>
      <c r="GX229" s="160"/>
    </row>
    <row r="230" spans="1:206" s="159" customFormat="1" x14ac:dyDescent="0.3">
      <c r="A230" s="160"/>
      <c r="B230" s="307" t="s">
        <v>183</v>
      </c>
      <c r="C230" s="308"/>
      <c r="D230" s="308"/>
      <c r="E230" s="398" t="s">
        <v>231</v>
      </c>
      <c r="F230" s="334"/>
      <c r="G230" s="334"/>
      <c r="H230" s="334"/>
      <c r="I230" s="399"/>
      <c r="J230" s="121"/>
      <c r="K230" s="122"/>
      <c r="L230" s="489" t="s">
        <v>276</v>
      </c>
      <c r="M230" s="310"/>
      <c r="N230" s="491">
        <f>'BUDGET TOTAL (year beginning)'!E26</f>
        <v>0</v>
      </c>
      <c r="O230" s="455">
        <f>'EXPENDITURES (total year end)'!E23</f>
        <v>0</v>
      </c>
      <c r="GQ230" s="160"/>
      <c r="GR230" s="160"/>
      <c r="GS230" s="160"/>
      <c r="GT230" s="160"/>
      <c r="GU230" s="160"/>
      <c r="GV230" s="160"/>
      <c r="GW230" s="160"/>
      <c r="GX230" s="160"/>
    </row>
    <row r="231" spans="1:206" s="159" customFormat="1" x14ac:dyDescent="0.3">
      <c r="A231" s="160"/>
      <c r="B231" s="335"/>
      <c r="C231" s="336"/>
      <c r="D231" s="336"/>
      <c r="E231" s="400"/>
      <c r="F231" s="336"/>
      <c r="G231" s="336"/>
      <c r="H231" s="336"/>
      <c r="I231" s="401"/>
      <c r="J231" s="129"/>
      <c r="K231" s="124"/>
      <c r="L231" s="490"/>
      <c r="M231" s="312"/>
      <c r="N231" s="491"/>
      <c r="O231" s="455"/>
      <c r="GQ231" s="160"/>
      <c r="GR231" s="160"/>
      <c r="GS231" s="160"/>
      <c r="GT231" s="160"/>
      <c r="GU231" s="160"/>
      <c r="GV231" s="160"/>
      <c r="GW231" s="160"/>
      <c r="GX231" s="160"/>
    </row>
    <row r="232" spans="1:206" s="159" customFormat="1" ht="14.45" customHeight="1" x14ac:dyDescent="0.3">
      <c r="A232" s="160"/>
      <c r="B232" s="317" t="s">
        <v>184</v>
      </c>
      <c r="C232" s="318"/>
      <c r="D232" s="318"/>
      <c r="E232" s="318"/>
      <c r="F232" s="318"/>
      <c r="G232" s="318"/>
      <c r="H232" s="318"/>
      <c r="I232" s="319"/>
      <c r="J232" s="451"/>
      <c r="K232" s="452"/>
      <c r="L232" s="490"/>
      <c r="M232" s="312"/>
      <c r="N232" s="491"/>
      <c r="O232" s="455"/>
      <c r="GQ232" s="160"/>
      <c r="GR232" s="160"/>
      <c r="GS232" s="160"/>
      <c r="GT232" s="160"/>
      <c r="GU232" s="160"/>
      <c r="GV232" s="160"/>
      <c r="GW232" s="160"/>
      <c r="GX232" s="160"/>
    </row>
    <row r="233" spans="1:206" s="159" customFormat="1" x14ac:dyDescent="0.3">
      <c r="A233" s="160"/>
      <c r="B233" s="288"/>
      <c r="C233" s="289"/>
      <c r="D233" s="289"/>
      <c r="E233" s="289"/>
      <c r="F233" s="289"/>
      <c r="G233" s="289"/>
      <c r="H233" s="289"/>
      <c r="I233" s="320"/>
      <c r="J233" s="451"/>
      <c r="K233" s="452"/>
      <c r="L233" s="311" t="s">
        <v>275</v>
      </c>
      <c r="M233" s="312"/>
      <c r="N233" s="491">
        <f>'BUDGET TOTAL (year beginning)'!F26</f>
        <v>0</v>
      </c>
      <c r="O233" s="455">
        <f>'EXPENDITURES (total year end)'!F23</f>
        <v>0</v>
      </c>
      <c r="GQ233" s="160"/>
      <c r="GR233" s="160"/>
      <c r="GS233" s="160"/>
      <c r="GT233" s="160"/>
      <c r="GU233" s="160"/>
      <c r="GV233" s="160"/>
      <c r="GW233" s="160"/>
      <c r="GX233" s="160"/>
    </row>
    <row r="234" spans="1:206" s="159" customFormat="1" x14ac:dyDescent="0.3">
      <c r="A234" s="160"/>
      <c r="B234" s="288"/>
      <c r="C234" s="289"/>
      <c r="D234" s="289"/>
      <c r="E234" s="289"/>
      <c r="F234" s="289"/>
      <c r="G234" s="289"/>
      <c r="H234" s="289"/>
      <c r="I234" s="320"/>
      <c r="J234" s="451"/>
      <c r="K234" s="452"/>
      <c r="L234" s="311"/>
      <c r="M234" s="312"/>
      <c r="N234" s="491"/>
      <c r="O234" s="455"/>
      <c r="GQ234" s="160"/>
      <c r="GR234" s="160"/>
      <c r="GS234" s="160"/>
      <c r="GT234" s="160"/>
      <c r="GU234" s="160"/>
      <c r="GV234" s="160"/>
      <c r="GW234" s="160"/>
      <c r="GX234" s="160"/>
    </row>
    <row r="235" spans="1:206" s="159" customFormat="1" x14ac:dyDescent="0.3">
      <c r="A235" s="160"/>
      <c r="B235" s="321"/>
      <c r="C235" s="322"/>
      <c r="D235" s="322"/>
      <c r="E235" s="322"/>
      <c r="F235" s="322"/>
      <c r="G235" s="322"/>
      <c r="H235" s="322"/>
      <c r="I235" s="323"/>
      <c r="J235" s="453"/>
      <c r="K235" s="454"/>
      <c r="L235" s="363"/>
      <c r="M235" s="364"/>
      <c r="N235" s="491"/>
      <c r="O235" s="455"/>
      <c r="GQ235" s="160"/>
      <c r="GR235" s="160"/>
      <c r="GS235" s="160"/>
      <c r="GT235" s="160"/>
      <c r="GU235" s="160"/>
      <c r="GV235" s="160"/>
      <c r="GW235" s="160"/>
      <c r="GX235" s="160"/>
    </row>
    <row r="236" spans="1:206" s="159" customFormat="1" x14ac:dyDescent="0.3">
      <c r="A236" s="160"/>
      <c r="B236" s="496" t="s">
        <v>235</v>
      </c>
      <c r="C236" s="497"/>
      <c r="D236" s="497"/>
      <c r="E236" s="498" t="s">
        <v>236</v>
      </c>
      <c r="F236" s="499"/>
      <c r="G236" s="500"/>
      <c r="H236" s="473" t="s">
        <v>112</v>
      </c>
      <c r="I236" s="474"/>
      <c r="J236" s="474"/>
      <c r="K236" s="475"/>
      <c r="L236" s="476" t="s">
        <v>237</v>
      </c>
      <c r="M236" s="476"/>
      <c r="N236" s="440" t="s">
        <v>238</v>
      </c>
      <c r="O236" s="441"/>
      <c r="GQ236" s="160"/>
      <c r="GR236" s="160"/>
      <c r="GS236" s="160"/>
      <c r="GT236" s="160"/>
      <c r="GU236" s="160"/>
      <c r="GV236" s="160"/>
      <c r="GW236" s="160"/>
      <c r="GX236" s="160"/>
    </row>
    <row r="237" spans="1:206" s="159" customFormat="1" ht="32.1" customHeight="1" x14ac:dyDescent="0.3">
      <c r="A237" s="160"/>
      <c r="B237" s="501"/>
      <c r="C237" s="502"/>
      <c r="D237" s="503"/>
      <c r="E237" s="504"/>
      <c r="F237" s="505"/>
      <c r="G237" s="506"/>
      <c r="H237" s="478" t="s">
        <v>239</v>
      </c>
      <c r="I237" s="479"/>
      <c r="J237" s="478" t="s">
        <v>103</v>
      </c>
      <c r="K237" s="479"/>
      <c r="L237" s="480" t="s">
        <v>115</v>
      </c>
      <c r="M237" s="480"/>
      <c r="N237" s="458" t="s">
        <v>105</v>
      </c>
      <c r="O237" s="459"/>
      <c r="GQ237" s="160"/>
      <c r="GR237" s="160"/>
      <c r="GS237" s="160"/>
      <c r="GT237" s="160"/>
      <c r="GU237" s="160"/>
      <c r="GV237" s="160"/>
      <c r="GW237" s="160"/>
      <c r="GX237" s="160"/>
    </row>
    <row r="238" spans="1:206" s="159" customFormat="1" x14ac:dyDescent="0.3">
      <c r="A238" s="160"/>
      <c r="B238" s="342" t="s">
        <v>185</v>
      </c>
      <c r="C238" s="343"/>
      <c r="D238" s="344"/>
      <c r="E238" s="348" t="s">
        <v>186</v>
      </c>
      <c r="F238" s="343"/>
      <c r="G238" s="344"/>
      <c r="H238" s="181" t="s">
        <v>70</v>
      </c>
      <c r="I238" s="181" t="s">
        <v>71</v>
      </c>
      <c r="J238" s="181" t="s">
        <v>70</v>
      </c>
      <c r="K238" s="181" t="s">
        <v>71</v>
      </c>
      <c r="L238" s="460"/>
      <c r="M238" s="460"/>
      <c r="N238" s="181" t="s">
        <v>72</v>
      </c>
      <c r="O238" s="182" t="s">
        <v>108</v>
      </c>
      <c r="GQ238" s="160"/>
      <c r="GR238" s="160"/>
      <c r="GS238" s="160"/>
      <c r="GT238" s="160"/>
      <c r="GU238" s="160"/>
      <c r="GV238" s="160"/>
      <c r="GW238" s="160"/>
      <c r="GX238" s="160"/>
    </row>
    <row r="239" spans="1:206" s="159" customFormat="1" ht="52.5" customHeight="1" x14ac:dyDescent="0.3">
      <c r="A239" s="160"/>
      <c r="B239" s="345"/>
      <c r="C239" s="346"/>
      <c r="D239" s="347"/>
      <c r="E239" s="349"/>
      <c r="F239" s="346"/>
      <c r="G239" s="347"/>
      <c r="H239" s="125">
        <f>'Budget %'!K54</f>
        <v>0</v>
      </c>
      <c r="I239" s="125">
        <f>'Expenditure %'!K54</f>
        <v>0</v>
      </c>
      <c r="J239" s="126">
        <f>'Budget %'!L54</f>
        <v>0</v>
      </c>
      <c r="K239" s="126">
        <f>'Expenditure %'!L54</f>
        <v>0</v>
      </c>
      <c r="L239" s="351" t="str">
        <f>G3</f>
        <v>April 1, 2023 - 
March 31, 2024</v>
      </c>
      <c r="M239" s="352"/>
      <c r="N239" s="127">
        <f>SUM(N230:N235)</f>
        <v>0</v>
      </c>
      <c r="O239" s="127">
        <f>SUM(O230:O235)</f>
        <v>0</v>
      </c>
      <c r="GQ239" s="160"/>
      <c r="GR239" s="160"/>
      <c r="GS239" s="160"/>
      <c r="GT239" s="160"/>
      <c r="GU239" s="160"/>
      <c r="GV239" s="160"/>
      <c r="GW239" s="160"/>
      <c r="GX239" s="160"/>
    </row>
    <row r="240" spans="1:206" s="159" customFormat="1" x14ac:dyDescent="0.3">
      <c r="A240" s="160"/>
      <c r="B240" s="461" t="s">
        <v>109</v>
      </c>
      <c r="C240" s="462"/>
      <c r="D240" s="462"/>
      <c r="E240" s="463"/>
      <c r="F240" s="463"/>
      <c r="G240" s="463"/>
      <c r="H240" s="463"/>
      <c r="I240" s="463"/>
      <c r="J240" s="463"/>
      <c r="K240" s="463"/>
      <c r="L240" s="463"/>
      <c r="M240" s="464"/>
      <c r="N240" s="464"/>
      <c r="O240" s="465"/>
      <c r="GQ240" s="160"/>
      <c r="GR240" s="160"/>
      <c r="GS240" s="160"/>
      <c r="GT240" s="160"/>
      <c r="GU240" s="160"/>
      <c r="GV240" s="160"/>
      <c r="GW240" s="160"/>
      <c r="GX240" s="160"/>
    </row>
    <row r="241" spans="1:206" s="159" customFormat="1" ht="31.5" customHeight="1" thickBot="1" x14ac:dyDescent="0.35">
      <c r="A241" s="160"/>
      <c r="B241" s="358" t="s">
        <v>187</v>
      </c>
      <c r="C241" s="359"/>
      <c r="D241" s="359"/>
      <c r="E241" s="360"/>
      <c r="F241" s="360"/>
      <c r="G241" s="360"/>
      <c r="H241" s="360"/>
      <c r="I241" s="360"/>
      <c r="J241" s="360"/>
      <c r="K241" s="360"/>
      <c r="L241" s="360"/>
      <c r="M241" s="361"/>
      <c r="N241" s="361"/>
      <c r="O241" s="362"/>
      <c r="GQ241" s="160"/>
      <c r="GR241" s="160"/>
      <c r="GS241" s="160"/>
      <c r="GT241" s="160"/>
      <c r="GU241" s="160"/>
      <c r="GV241" s="160"/>
      <c r="GW241" s="160"/>
      <c r="GX241" s="160"/>
    </row>
    <row r="242" spans="1:206" s="159" customFormat="1" ht="40.5" customHeight="1" thickBot="1" x14ac:dyDescent="0.35">
      <c r="A242" s="160"/>
      <c r="B242" s="160"/>
      <c r="C242" s="160"/>
      <c r="D242" s="160"/>
      <c r="E242" s="160"/>
      <c r="F242" s="160"/>
      <c r="G242" s="160"/>
      <c r="H242" s="160"/>
      <c r="I242" s="160"/>
      <c r="J242" s="160"/>
      <c r="K242" s="160"/>
      <c r="L242" s="160"/>
      <c r="M242" s="160"/>
      <c r="N242" s="160"/>
      <c r="O242" s="160"/>
      <c r="GQ242" s="160"/>
      <c r="GR242" s="160"/>
      <c r="GS242" s="160"/>
      <c r="GT242" s="160"/>
      <c r="GU242" s="160"/>
      <c r="GV242" s="160"/>
      <c r="GW242" s="160"/>
      <c r="GX242" s="160"/>
    </row>
    <row r="243" spans="1:206" s="159" customFormat="1" x14ac:dyDescent="0.3">
      <c r="A243" s="160"/>
      <c r="B243" s="456" t="s">
        <v>255</v>
      </c>
      <c r="C243" s="431"/>
      <c r="D243" s="431"/>
      <c r="E243" s="431"/>
      <c r="F243" s="431"/>
      <c r="G243" s="431"/>
      <c r="H243" s="431"/>
      <c r="I243" s="431"/>
      <c r="J243" s="431"/>
      <c r="K243" s="431"/>
      <c r="L243" s="431"/>
      <c r="M243" s="431"/>
      <c r="N243" s="179" t="s">
        <v>98</v>
      </c>
      <c r="O243" s="180" t="s">
        <v>99</v>
      </c>
      <c r="GQ243" s="160"/>
      <c r="GR243" s="160"/>
      <c r="GS243" s="160"/>
      <c r="GT243" s="160"/>
      <c r="GU243" s="160"/>
      <c r="GV243" s="160"/>
      <c r="GW243" s="160"/>
      <c r="GX243" s="160"/>
    </row>
    <row r="244" spans="1:206" s="159" customFormat="1" x14ac:dyDescent="0.3">
      <c r="A244" s="160"/>
      <c r="B244" s="307" t="s">
        <v>188</v>
      </c>
      <c r="C244" s="308"/>
      <c r="D244" s="308"/>
      <c r="E244" s="398" t="s">
        <v>231</v>
      </c>
      <c r="F244" s="334"/>
      <c r="G244" s="334"/>
      <c r="H244" s="334"/>
      <c r="I244" s="399"/>
      <c r="J244" s="121"/>
      <c r="K244" s="122"/>
      <c r="L244" s="489" t="s">
        <v>276</v>
      </c>
      <c r="M244" s="310"/>
      <c r="N244" s="491">
        <f>'BUDGET TOTAL (year beginning)'!E27</f>
        <v>0</v>
      </c>
      <c r="O244" s="455">
        <f>'EXPENDITURES (total year end)'!E24</f>
        <v>0</v>
      </c>
      <c r="GQ244" s="160"/>
      <c r="GR244" s="160"/>
      <c r="GS244" s="160"/>
      <c r="GT244" s="160"/>
      <c r="GU244" s="160"/>
      <c r="GV244" s="160"/>
      <c r="GW244" s="160"/>
      <c r="GX244" s="160"/>
    </row>
    <row r="245" spans="1:206" s="159" customFormat="1" x14ac:dyDescent="0.3">
      <c r="A245" s="160"/>
      <c r="B245" s="335"/>
      <c r="C245" s="336"/>
      <c r="D245" s="336"/>
      <c r="E245" s="400"/>
      <c r="F245" s="336"/>
      <c r="G245" s="336"/>
      <c r="H245" s="336"/>
      <c r="I245" s="401"/>
      <c r="J245" s="123"/>
      <c r="K245" s="124"/>
      <c r="L245" s="490"/>
      <c r="M245" s="312"/>
      <c r="N245" s="491"/>
      <c r="O245" s="455"/>
      <c r="GQ245" s="160"/>
      <c r="GR245" s="160"/>
      <c r="GS245" s="160"/>
      <c r="GT245" s="160"/>
      <c r="GU245" s="160"/>
      <c r="GV245" s="160"/>
      <c r="GW245" s="160"/>
      <c r="GX245" s="160"/>
    </row>
    <row r="246" spans="1:206" s="159" customFormat="1" ht="14.45" customHeight="1" x14ac:dyDescent="0.3">
      <c r="A246" s="160"/>
      <c r="B246" s="317" t="s">
        <v>189</v>
      </c>
      <c r="C246" s="318"/>
      <c r="D246" s="318"/>
      <c r="E246" s="318"/>
      <c r="F246" s="318"/>
      <c r="G246" s="318"/>
      <c r="H246" s="318"/>
      <c r="I246" s="319"/>
      <c r="J246" s="451"/>
      <c r="K246" s="452"/>
      <c r="L246" s="490"/>
      <c r="M246" s="312"/>
      <c r="N246" s="491"/>
      <c r="O246" s="455"/>
      <c r="GQ246" s="160"/>
      <c r="GR246" s="160"/>
      <c r="GS246" s="160"/>
      <c r="GT246" s="160"/>
      <c r="GU246" s="160"/>
      <c r="GV246" s="160"/>
      <c r="GW246" s="160"/>
      <c r="GX246" s="160"/>
    </row>
    <row r="247" spans="1:206" s="159" customFormat="1" x14ac:dyDescent="0.3">
      <c r="A247" s="160"/>
      <c r="B247" s="288"/>
      <c r="C247" s="289"/>
      <c r="D247" s="289"/>
      <c r="E247" s="289"/>
      <c r="F247" s="289"/>
      <c r="G247" s="289"/>
      <c r="H247" s="289"/>
      <c r="I247" s="320"/>
      <c r="J247" s="451"/>
      <c r="K247" s="452"/>
      <c r="L247" s="311" t="s">
        <v>275</v>
      </c>
      <c r="M247" s="312"/>
      <c r="N247" s="491">
        <f>'BUDGET TOTAL (year beginning)'!F27</f>
        <v>0</v>
      </c>
      <c r="O247" s="455">
        <f>'EXPENDITURES (total year end)'!F24</f>
        <v>0</v>
      </c>
      <c r="GQ247" s="160"/>
      <c r="GR247" s="160"/>
      <c r="GS247" s="160"/>
      <c r="GT247" s="160"/>
      <c r="GU247" s="160"/>
      <c r="GV247" s="160"/>
      <c r="GW247" s="160"/>
      <c r="GX247" s="160"/>
    </row>
    <row r="248" spans="1:206" s="159" customFormat="1" x14ac:dyDescent="0.3">
      <c r="A248" s="160"/>
      <c r="B248" s="288"/>
      <c r="C248" s="289"/>
      <c r="D248" s="289"/>
      <c r="E248" s="289"/>
      <c r="F248" s="289"/>
      <c r="G248" s="289"/>
      <c r="H248" s="289"/>
      <c r="I248" s="320"/>
      <c r="J248" s="451"/>
      <c r="K248" s="452"/>
      <c r="L248" s="311"/>
      <c r="M248" s="312"/>
      <c r="N248" s="491"/>
      <c r="O248" s="455"/>
      <c r="GQ248" s="160"/>
      <c r="GR248" s="160"/>
      <c r="GS248" s="160"/>
      <c r="GT248" s="160"/>
      <c r="GU248" s="160"/>
      <c r="GV248" s="160"/>
      <c r="GW248" s="160"/>
      <c r="GX248" s="160"/>
    </row>
    <row r="249" spans="1:206" s="159" customFormat="1" x14ac:dyDescent="0.3">
      <c r="A249" s="160"/>
      <c r="B249" s="321"/>
      <c r="C249" s="322"/>
      <c r="D249" s="322"/>
      <c r="E249" s="322"/>
      <c r="F249" s="322"/>
      <c r="G249" s="322"/>
      <c r="H249" s="322"/>
      <c r="I249" s="323"/>
      <c r="J249" s="453"/>
      <c r="K249" s="454"/>
      <c r="L249" s="363"/>
      <c r="M249" s="364"/>
      <c r="N249" s="491"/>
      <c r="O249" s="455"/>
      <c r="GQ249" s="160"/>
      <c r="GR249" s="160"/>
      <c r="GS249" s="160"/>
      <c r="GT249" s="160"/>
      <c r="GU249" s="160"/>
      <c r="GV249" s="160"/>
      <c r="GW249" s="160"/>
      <c r="GX249" s="160"/>
    </row>
    <row r="250" spans="1:206" s="159" customFormat="1" x14ac:dyDescent="0.3">
      <c r="A250" s="160"/>
      <c r="B250" s="468" t="s">
        <v>235</v>
      </c>
      <c r="C250" s="469"/>
      <c r="D250" s="495"/>
      <c r="E250" s="470" t="s">
        <v>236</v>
      </c>
      <c r="F250" s="471"/>
      <c r="G250" s="472"/>
      <c r="H250" s="473" t="s">
        <v>112</v>
      </c>
      <c r="I250" s="474"/>
      <c r="J250" s="474"/>
      <c r="K250" s="475"/>
      <c r="L250" s="476" t="s">
        <v>237</v>
      </c>
      <c r="M250" s="476"/>
      <c r="N250" s="440" t="s">
        <v>238</v>
      </c>
      <c r="O250" s="441"/>
      <c r="GQ250" s="160"/>
      <c r="GR250" s="160"/>
      <c r="GS250" s="160"/>
      <c r="GT250" s="160"/>
      <c r="GU250" s="160"/>
      <c r="GV250" s="160"/>
      <c r="GW250" s="160"/>
      <c r="GX250" s="160"/>
    </row>
    <row r="251" spans="1:206" s="159" customFormat="1" ht="32.1" customHeight="1" x14ac:dyDescent="0.3">
      <c r="A251" s="160"/>
      <c r="B251" s="442"/>
      <c r="C251" s="443"/>
      <c r="D251" s="444"/>
      <c r="E251" s="445"/>
      <c r="F251" s="446"/>
      <c r="G251" s="447"/>
      <c r="H251" s="478" t="s">
        <v>239</v>
      </c>
      <c r="I251" s="479"/>
      <c r="J251" s="478" t="s">
        <v>103</v>
      </c>
      <c r="K251" s="479"/>
      <c r="L251" s="480" t="s">
        <v>104</v>
      </c>
      <c r="M251" s="480"/>
      <c r="N251" s="458" t="s">
        <v>105</v>
      </c>
      <c r="O251" s="459"/>
      <c r="GQ251" s="160"/>
      <c r="GR251" s="160"/>
      <c r="GS251" s="160"/>
      <c r="GT251" s="160"/>
      <c r="GU251" s="160"/>
      <c r="GV251" s="160"/>
      <c r="GW251" s="160"/>
      <c r="GX251" s="160"/>
    </row>
    <row r="252" spans="1:206" s="159" customFormat="1" x14ac:dyDescent="0.3">
      <c r="A252" s="160"/>
      <c r="B252" s="342" t="s">
        <v>190</v>
      </c>
      <c r="C252" s="343"/>
      <c r="D252" s="344"/>
      <c r="E252" s="348" t="s">
        <v>191</v>
      </c>
      <c r="F252" s="343"/>
      <c r="G252" s="344"/>
      <c r="H252" s="181" t="s">
        <v>70</v>
      </c>
      <c r="I252" s="181" t="s">
        <v>71</v>
      </c>
      <c r="J252" s="181" t="s">
        <v>70</v>
      </c>
      <c r="K252" s="181" t="s">
        <v>71</v>
      </c>
      <c r="L252" s="460"/>
      <c r="M252" s="460"/>
      <c r="N252" s="181" t="s">
        <v>72</v>
      </c>
      <c r="O252" s="182" t="s">
        <v>108</v>
      </c>
      <c r="GQ252" s="160"/>
      <c r="GR252" s="160"/>
      <c r="GS252" s="160"/>
      <c r="GT252" s="160"/>
      <c r="GU252" s="160"/>
      <c r="GV252" s="160"/>
      <c r="GW252" s="160"/>
      <c r="GX252" s="160"/>
    </row>
    <row r="253" spans="1:206" s="159" customFormat="1" ht="50.45" customHeight="1" x14ac:dyDescent="0.3">
      <c r="A253" s="160"/>
      <c r="B253" s="345"/>
      <c r="C253" s="346"/>
      <c r="D253" s="347"/>
      <c r="E253" s="349"/>
      <c r="F253" s="346"/>
      <c r="G253" s="347"/>
      <c r="H253" s="125">
        <f>'Budget %'!K55</f>
        <v>0</v>
      </c>
      <c r="I253" s="125">
        <f>'Expenditure %'!K55</f>
        <v>0</v>
      </c>
      <c r="J253" s="126">
        <f>'Budget %'!L55</f>
        <v>0</v>
      </c>
      <c r="K253" s="126">
        <f>'Expenditure %'!L55</f>
        <v>0</v>
      </c>
      <c r="L253" s="351" t="str">
        <f>G3</f>
        <v>April 1, 2023 - 
March 31, 2024</v>
      </c>
      <c r="M253" s="352"/>
      <c r="N253" s="127">
        <f>SUM(N244:N249)</f>
        <v>0</v>
      </c>
      <c r="O253" s="127">
        <f>SUM(O244:O249)</f>
        <v>0</v>
      </c>
      <c r="GQ253" s="160"/>
      <c r="GR253" s="160"/>
      <c r="GS253" s="160"/>
      <c r="GT253" s="160"/>
      <c r="GU253" s="160"/>
      <c r="GV253" s="160"/>
      <c r="GW253" s="160"/>
      <c r="GX253" s="160"/>
    </row>
    <row r="254" spans="1:206" s="159" customFormat="1" x14ac:dyDescent="0.3">
      <c r="A254" s="160"/>
      <c r="B254" s="461" t="s">
        <v>109</v>
      </c>
      <c r="C254" s="462"/>
      <c r="D254" s="462"/>
      <c r="E254" s="463"/>
      <c r="F254" s="463"/>
      <c r="G254" s="463"/>
      <c r="H254" s="463"/>
      <c r="I254" s="463"/>
      <c r="J254" s="463"/>
      <c r="K254" s="463"/>
      <c r="L254" s="463"/>
      <c r="M254" s="464"/>
      <c r="N254" s="464"/>
      <c r="O254" s="465"/>
      <c r="GQ254" s="160"/>
      <c r="GR254" s="160"/>
      <c r="GS254" s="160"/>
      <c r="GT254" s="160"/>
      <c r="GU254" s="160"/>
      <c r="GV254" s="160"/>
      <c r="GW254" s="160"/>
      <c r="GX254" s="160"/>
    </row>
    <row r="255" spans="1:206" s="159" customFormat="1" ht="31.5" customHeight="1" thickBot="1" x14ac:dyDescent="0.35">
      <c r="A255" s="160"/>
      <c r="B255" s="358" t="s">
        <v>192</v>
      </c>
      <c r="C255" s="359"/>
      <c r="D255" s="359"/>
      <c r="E255" s="360"/>
      <c r="F255" s="360"/>
      <c r="G255" s="360"/>
      <c r="H255" s="360"/>
      <c r="I255" s="360"/>
      <c r="J255" s="360"/>
      <c r="K255" s="360"/>
      <c r="L255" s="360"/>
      <c r="M255" s="361"/>
      <c r="N255" s="361"/>
      <c r="O255" s="362"/>
      <c r="GQ255" s="160"/>
      <c r="GR255" s="160"/>
      <c r="GS255" s="160"/>
      <c r="GT255" s="160"/>
      <c r="GU255" s="160"/>
      <c r="GV255" s="160"/>
      <c r="GW255" s="160"/>
      <c r="GX255" s="160"/>
    </row>
    <row r="256" spans="1:206" s="159" customFormat="1" ht="40.5" customHeight="1" thickBot="1" x14ac:dyDescent="0.35">
      <c r="A256" s="160"/>
      <c r="B256" s="160"/>
      <c r="C256" s="160"/>
      <c r="D256" s="160"/>
      <c r="E256" s="160"/>
      <c r="F256" s="160"/>
      <c r="G256" s="160"/>
      <c r="H256" s="160"/>
      <c r="I256" s="160"/>
      <c r="J256" s="160"/>
      <c r="K256" s="160"/>
      <c r="L256" s="160"/>
      <c r="M256" s="160"/>
      <c r="N256" s="160"/>
      <c r="O256" s="160"/>
      <c r="GQ256" s="160"/>
      <c r="GR256" s="160"/>
      <c r="GS256" s="160"/>
      <c r="GT256" s="160"/>
      <c r="GU256" s="160"/>
      <c r="GV256" s="160"/>
      <c r="GW256" s="160"/>
      <c r="GX256" s="160"/>
    </row>
    <row r="257" spans="1:206" s="159" customFormat="1" x14ac:dyDescent="0.3">
      <c r="A257" s="160"/>
      <c r="B257" s="456" t="s">
        <v>254</v>
      </c>
      <c r="C257" s="431"/>
      <c r="D257" s="431"/>
      <c r="E257" s="431"/>
      <c r="F257" s="431"/>
      <c r="G257" s="431"/>
      <c r="H257" s="431"/>
      <c r="I257" s="431"/>
      <c r="J257" s="431"/>
      <c r="K257" s="431"/>
      <c r="L257" s="431"/>
      <c r="M257" s="431"/>
      <c r="N257" s="179" t="s">
        <v>98</v>
      </c>
      <c r="O257" s="180" t="s">
        <v>99</v>
      </c>
      <c r="GQ257" s="160"/>
      <c r="GR257" s="160"/>
      <c r="GS257" s="160"/>
      <c r="GT257" s="160"/>
      <c r="GU257" s="160"/>
      <c r="GV257" s="160"/>
      <c r="GW257" s="160"/>
      <c r="GX257" s="160"/>
    </row>
    <row r="258" spans="1:206" s="159" customFormat="1" x14ac:dyDescent="0.3">
      <c r="A258" s="160"/>
      <c r="B258" s="307" t="s">
        <v>193</v>
      </c>
      <c r="C258" s="308"/>
      <c r="D258" s="308"/>
      <c r="E258" s="398" t="s">
        <v>231</v>
      </c>
      <c r="F258" s="334"/>
      <c r="G258" s="334"/>
      <c r="H258" s="334"/>
      <c r="I258" s="399"/>
      <c r="J258" s="121"/>
      <c r="K258" s="122"/>
      <c r="L258" s="489" t="s">
        <v>276</v>
      </c>
      <c r="M258" s="310"/>
      <c r="N258" s="491">
        <f>'BUDGET TOTAL (year beginning)'!E28</f>
        <v>0</v>
      </c>
      <c r="O258" s="455">
        <f>'EXPENDITURES (total year end)'!E25</f>
        <v>0</v>
      </c>
      <c r="GQ258" s="160"/>
      <c r="GR258" s="160"/>
      <c r="GS258" s="160"/>
      <c r="GT258" s="160"/>
      <c r="GU258" s="160"/>
      <c r="GV258" s="160"/>
      <c r="GW258" s="160"/>
      <c r="GX258" s="160"/>
    </row>
    <row r="259" spans="1:206" s="159" customFormat="1" x14ac:dyDescent="0.3">
      <c r="A259" s="160"/>
      <c r="B259" s="335"/>
      <c r="C259" s="336"/>
      <c r="D259" s="336"/>
      <c r="E259" s="400"/>
      <c r="F259" s="336"/>
      <c r="G259" s="336"/>
      <c r="H259" s="336"/>
      <c r="I259" s="401"/>
      <c r="J259" s="129"/>
      <c r="K259" s="124"/>
      <c r="L259" s="490"/>
      <c r="M259" s="312"/>
      <c r="N259" s="491"/>
      <c r="O259" s="455"/>
      <c r="GQ259" s="160"/>
      <c r="GR259" s="160"/>
      <c r="GS259" s="160"/>
      <c r="GT259" s="160"/>
      <c r="GU259" s="160"/>
      <c r="GV259" s="160"/>
      <c r="GW259" s="160"/>
      <c r="GX259" s="160"/>
    </row>
    <row r="260" spans="1:206" s="159" customFormat="1" ht="14.45" customHeight="1" x14ac:dyDescent="0.3">
      <c r="A260" s="160"/>
      <c r="B260" s="317" t="s">
        <v>194</v>
      </c>
      <c r="C260" s="318"/>
      <c r="D260" s="318"/>
      <c r="E260" s="318"/>
      <c r="F260" s="318"/>
      <c r="G260" s="318"/>
      <c r="H260" s="318"/>
      <c r="I260" s="319"/>
      <c r="J260" s="451"/>
      <c r="K260" s="452"/>
      <c r="L260" s="490"/>
      <c r="M260" s="312"/>
      <c r="N260" s="491"/>
      <c r="O260" s="455"/>
      <c r="GQ260" s="160"/>
      <c r="GR260" s="160"/>
      <c r="GS260" s="160"/>
      <c r="GT260" s="160"/>
      <c r="GU260" s="160"/>
      <c r="GV260" s="160"/>
      <c r="GW260" s="160"/>
      <c r="GX260" s="160"/>
    </row>
    <row r="261" spans="1:206" s="159" customFormat="1" x14ac:dyDescent="0.3">
      <c r="A261" s="160"/>
      <c r="B261" s="288"/>
      <c r="C261" s="289"/>
      <c r="D261" s="289"/>
      <c r="E261" s="289"/>
      <c r="F261" s="289"/>
      <c r="G261" s="289"/>
      <c r="H261" s="289"/>
      <c r="I261" s="320"/>
      <c r="J261" s="451"/>
      <c r="K261" s="452"/>
      <c r="L261" s="311" t="s">
        <v>275</v>
      </c>
      <c r="M261" s="312"/>
      <c r="N261" s="466"/>
      <c r="O261" s="467"/>
      <c r="GQ261" s="160"/>
      <c r="GR261" s="160"/>
      <c r="GS261" s="160"/>
      <c r="GT261" s="160"/>
      <c r="GU261" s="160"/>
      <c r="GV261" s="160"/>
      <c r="GW261" s="160"/>
      <c r="GX261" s="160"/>
    </row>
    <row r="262" spans="1:206" s="159" customFormat="1" x14ac:dyDescent="0.3">
      <c r="A262" s="160"/>
      <c r="B262" s="288"/>
      <c r="C262" s="289"/>
      <c r="D262" s="289"/>
      <c r="E262" s="289"/>
      <c r="F262" s="289"/>
      <c r="G262" s="289"/>
      <c r="H262" s="289"/>
      <c r="I262" s="320"/>
      <c r="J262" s="451"/>
      <c r="K262" s="452"/>
      <c r="L262" s="311"/>
      <c r="M262" s="312"/>
      <c r="N262" s="466"/>
      <c r="O262" s="467"/>
      <c r="GQ262" s="160"/>
      <c r="GR262" s="160"/>
      <c r="GS262" s="160"/>
      <c r="GT262" s="160"/>
      <c r="GU262" s="160"/>
      <c r="GV262" s="160"/>
      <c r="GW262" s="160"/>
      <c r="GX262" s="160"/>
    </row>
    <row r="263" spans="1:206" s="159" customFormat="1" x14ac:dyDescent="0.3">
      <c r="A263" s="160"/>
      <c r="B263" s="321"/>
      <c r="C263" s="322"/>
      <c r="D263" s="322"/>
      <c r="E263" s="322"/>
      <c r="F263" s="322"/>
      <c r="G263" s="322"/>
      <c r="H263" s="322"/>
      <c r="I263" s="323"/>
      <c r="J263" s="453"/>
      <c r="K263" s="454"/>
      <c r="L263" s="363"/>
      <c r="M263" s="364"/>
      <c r="N263" s="466"/>
      <c r="O263" s="467"/>
      <c r="GQ263" s="160"/>
      <c r="GR263" s="160"/>
      <c r="GS263" s="160"/>
      <c r="GT263" s="160"/>
      <c r="GU263" s="160"/>
      <c r="GV263" s="160"/>
      <c r="GW263" s="160"/>
      <c r="GX263" s="160"/>
    </row>
    <row r="264" spans="1:206" s="159" customFormat="1" x14ac:dyDescent="0.3">
      <c r="A264" s="160"/>
      <c r="B264" s="496" t="s">
        <v>235</v>
      </c>
      <c r="C264" s="497"/>
      <c r="D264" s="497"/>
      <c r="E264" s="470" t="s">
        <v>236</v>
      </c>
      <c r="F264" s="471"/>
      <c r="G264" s="472"/>
      <c r="H264" s="473" t="s">
        <v>112</v>
      </c>
      <c r="I264" s="474"/>
      <c r="J264" s="474"/>
      <c r="K264" s="475"/>
      <c r="L264" s="476" t="s">
        <v>237</v>
      </c>
      <c r="M264" s="476"/>
      <c r="N264" s="476" t="s">
        <v>238</v>
      </c>
      <c r="O264" s="477"/>
      <c r="GQ264" s="160"/>
      <c r="GR264" s="160"/>
      <c r="GS264" s="160"/>
      <c r="GT264" s="160"/>
      <c r="GU264" s="160"/>
      <c r="GV264" s="160"/>
      <c r="GW264" s="160"/>
      <c r="GX264" s="160"/>
    </row>
    <row r="265" spans="1:206" s="159" customFormat="1" ht="32.1" customHeight="1" x14ac:dyDescent="0.3">
      <c r="A265" s="160"/>
      <c r="B265" s="501"/>
      <c r="C265" s="502"/>
      <c r="D265" s="503"/>
      <c r="E265" s="445"/>
      <c r="F265" s="446"/>
      <c r="G265" s="447"/>
      <c r="H265" s="478" t="s">
        <v>239</v>
      </c>
      <c r="I265" s="479"/>
      <c r="J265" s="478" t="s">
        <v>103</v>
      </c>
      <c r="K265" s="479"/>
      <c r="L265" s="480" t="s">
        <v>115</v>
      </c>
      <c r="M265" s="480"/>
      <c r="N265" s="480" t="s">
        <v>105</v>
      </c>
      <c r="O265" s="483"/>
      <c r="GQ265" s="160"/>
      <c r="GR265" s="160"/>
      <c r="GS265" s="160"/>
      <c r="GT265" s="160"/>
      <c r="GU265" s="160"/>
      <c r="GV265" s="160"/>
      <c r="GW265" s="160"/>
      <c r="GX265" s="160"/>
    </row>
    <row r="266" spans="1:206" s="159" customFormat="1" x14ac:dyDescent="0.3">
      <c r="A266" s="160"/>
      <c r="B266" s="342" t="s">
        <v>195</v>
      </c>
      <c r="C266" s="343"/>
      <c r="D266" s="344"/>
      <c r="E266" s="348" t="s">
        <v>196</v>
      </c>
      <c r="F266" s="343"/>
      <c r="G266" s="344"/>
      <c r="H266" s="181" t="s">
        <v>70</v>
      </c>
      <c r="I266" s="181" t="s">
        <v>71</v>
      </c>
      <c r="J266" s="181" t="s">
        <v>70</v>
      </c>
      <c r="K266" s="181" t="s">
        <v>71</v>
      </c>
      <c r="L266" s="460"/>
      <c r="M266" s="460"/>
      <c r="N266" s="181" t="s">
        <v>72</v>
      </c>
      <c r="O266" s="182" t="s">
        <v>108</v>
      </c>
      <c r="GQ266" s="160"/>
      <c r="GR266" s="160"/>
      <c r="GS266" s="160"/>
      <c r="GT266" s="160"/>
      <c r="GU266" s="160"/>
      <c r="GV266" s="160"/>
      <c r="GW266" s="160"/>
      <c r="GX266" s="160"/>
    </row>
    <row r="267" spans="1:206" s="159" customFormat="1" ht="80.45" customHeight="1" x14ac:dyDescent="0.3">
      <c r="A267" s="160"/>
      <c r="B267" s="345"/>
      <c r="C267" s="346"/>
      <c r="D267" s="347"/>
      <c r="E267" s="349"/>
      <c r="F267" s="346"/>
      <c r="G267" s="347"/>
      <c r="H267" s="125">
        <f>'Budget %'!K56</f>
        <v>0</v>
      </c>
      <c r="I267" s="125">
        <f>'Expenditure %'!K56</f>
        <v>0</v>
      </c>
      <c r="J267" s="126">
        <f>'Budget %'!L56</f>
        <v>0</v>
      </c>
      <c r="K267" s="126">
        <f>'Expenditure %'!L56</f>
        <v>0</v>
      </c>
      <c r="L267" s="351" t="str">
        <f>G3</f>
        <v>April 1, 2023 - 
March 31, 2024</v>
      </c>
      <c r="M267" s="352"/>
      <c r="N267" s="127">
        <f>SUM(N258:N263)</f>
        <v>0</v>
      </c>
      <c r="O267" s="127">
        <f>SUM(O258:O263)</f>
        <v>0</v>
      </c>
      <c r="GQ267" s="160"/>
      <c r="GR267" s="160"/>
      <c r="GS267" s="160"/>
      <c r="GT267" s="160"/>
      <c r="GU267" s="160"/>
      <c r="GV267" s="160"/>
      <c r="GW267" s="160"/>
      <c r="GX267" s="160"/>
    </row>
    <row r="268" spans="1:206" s="159" customFormat="1" x14ac:dyDescent="0.3">
      <c r="A268" s="160"/>
      <c r="B268" s="461" t="s">
        <v>109</v>
      </c>
      <c r="C268" s="462"/>
      <c r="D268" s="462"/>
      <c r="E268" s="463"/>
      <c r="F268" s="463"/>
      <c r="G268" s="463"/>
      <c r="H268" s="463"/>
      <c r="I268" s="463"/>
      <c r="J268" s="463"/>
      <c r="K268" s="463"/>
      <c r="L268" s="463"/>
      <c r="M268" s="464"/>
      <c r="N268" s="464"/>
      <c r="O268" s="465"/>
      <c r="GQ268" s="160"/>
      <c r="GR268" s="160"/>
      <c r="GS268" s="160"/>
      <c r="GT268" s="160"/>
      <c r="GU268" s="160"/>
      <c r="GV268" s="160"/>
      <c r="GW268" s="160"/>
      <c r="GX268" s="160"/>
    </row>
    <row r="269" spans="1:206" s="159" customFormat="1" ht="35.450000000000003" customHeight="1" thickBot="1" x14ac:dyDescent="0.35">
      <c r="A269" s="160"/>
      <c r="B269" s="358" t="s">
        <v>197</v>
      </c>
      <c r="C269" s="359"/>
      <c r="D269" s="359"/>
      <c r="E269" s="360"/>
      <c r="F269" s="360"/>
      <c r="G269" s="360"/>
      <c r="H269" s="360"/>
      <c r="I269" s="360"/>
      <c r="J269" s="360"/>
      <c r="K269" s="360"/>
      <c r="L269" s="360"/>
      <c r="M269" s="361"/>
      <c r="N269" s="361"/>
      <c r="O269" s="362"/>
      <c r="GQ269" s="160"/>
      <c r="GR269" s="160"/>
      <c r="GS269" s="160"/>
      <c r="GT269" s="160"/>
      <c r="GU269" s="160"/>
      <c r="GV269" s="160"/>
      <c r="GW269" s="160"/>
      <c r="GX269" s="160"/>
    </row>
    <row r="270" spans="1:206" s="159" customFormat="1" ht="40.5" customHeight="1" thickBot="1" x14ac:dyDescent="0.35">
      <c r="A270" s="160"/>
      <c r="B270" s="160"/>
      <c r="C270" s="160"/>
      <c r="D270" s="160"/>
      <c r="E270" s="160"/>
      <c r="F270" s="160"/>
      <c r="G270" s="160"/>
      <c r="H270" s="160"/>
      <c r="I270" s="160"/>
      <c r="J270" s="160"/>
      <c r="K270" s="160"/>
      <c r="L270" s="160"/>
      <c r="M270" s="160"/>
      <c r="N270" s="160"/>
      <c r="O270" s="160"/>
      <c r="GQ270" s="160"/>
      <c r="GR270" s="160"/>
      <c r="GS270" s="160"/>
      <c r="GT270" s="160"/>
      <c r="GU270" s="160"/>
      <c r="GV270" s="160"/>
      <c r="GW270" s="160"/>
      <c r="GX270" s="160"/>
    </row>
    <row r="271" spans="1:206" s="159" customFormat="1" x14ac:dyDescent="0.3">
      <c r="A271" s="160"/>
      <c r="B271" s="456" t="s">
        <v>253</v>
      </c>
      <c r="C271" s="431"/>
      <c r="D271" s="431"/>
      <c r="E271" s="431"/>
      <c r="F271" s="431"/>
      <c r="G271" s="431"/>
      <c r="H271" s="431"/>
      <c r="I271" s="431"/>
      <c r="J271" s="430"/>
      <c r="K271" s="430"/>
      <c r="L271" s="431"/>
      <c r="M271" s="431"/>
      <c r="N271" s="179" t="s">
        <v>98</v>
      </c>
      <c r="O271" s="180" t="s">
        <v>99</v>
      </c>
      <c r="GQ271" s="160"/>
      <c r="GR271" s="160"/>
      <c r="GS271" s="160"/>
      <c r="GT271" s="160"/>
      <c r="GU271" s="160"/>
      <c r="GV271" s="160"/>
      <c r="GW271" s="160"/>
      <c r="GX271" s="160"/>
    </row>
    <row r="272" spans="1:206" s="159" customFormat="1" x14ac:dyDescent="0.3">
      <c r="A272" s="160"/>
      <c r="B272" s="307" t="s">
        <v>198</v>
      </c>
      <c r="C272" s="308"/>
      <c r="D272" s="308"/>
      <c r="E272" s="398" t="s">
        <v>231</v>
      </c>
      <c r="F272" s="334"/>
      <c r="G272" s="334"/>
      <c r="H272" s="334"/>
      <c r="I272" s="399"/>
      <c r="J272" s="133"/>
      <c r="K272" s="134"/>
      <c r="L272" s="489" t="s">
        <v>276</v>
      </c>
      <c r="M272" s="310"/>
      <c r="N272" s="491">
        <f>'BUDGET TOTAL (year beginning)'!E29</f>
        <v>0</v>
      </c>
      <c r="O272" s="455">
        <f>'EXPENDITURES (total year end)'!E26</f>
        <v>0</v>
      </c>
      <c r="GQ272" s="160"/>
      <c r="GR272" s="160"/>
      <c r="GS272" s="160"/>
      <c r="GT272" s="160"/>
      <c r="GU272" s="160"/>
      <c r="GV272" s="160"/>
      <c r="GW272" s="160"/>
      <c r="GX272" s="160"/>
    </row>
    <row r="273" spans="1:206" s="159" customFormat="1" x14ac:dyDescent="0.3">
      <c r="A273" s="160"/>
      <c r="B273" s="335"/>
      <c r="C273" s="336"/>
      <c r="D273" s="336"/>
      <c r="E273" s="400"/>
      <c r="F273" s="336"/>
      <c r="G273" s="336"/>
      <c r="H273" s="336"/>
      <c r="I273" s="401"/>
      <c r="J273" s="123"/>
      <c r="K273" s="124"/>
      <c r="L273" s="490"/>
      <c r="M273" s="312"/>
      <c r="N273" s="491"/>
      <c r="O273" s="455"/>
      <c r="GQ273" s="160"/>
      <c r="GR273" s="160"/>
      <c r="GS273" s="160"/>
      <c r="GT273" s="160"/>
      <c r="GU273" s="160"/>
      <c r="GV273" s="160"/>
      <c r="GW273" s="160"/>
      <c r="GX273" s="160"/>
    </row>
    <row r="274" spans="1:206" s="159" customFormat="1" ht="14.45" customHeight="1" x14ac:dyDescent="0.3">
      <c r="A274" s="160"/>
      <c r="B274" s="317" t="s">
        <v>199</v>
      </c>
      <c r="C274" s="318"/>
      <c r="D274" s="318"/>
      <c r="E274" s="318"/>
      <c r="F274" s="318"/>
      <c r="G274" s="318"/>
      <c r="H274" s="318"/>
      <c r="I274" s="318"/>
      <c r="J274" s="507"/>
      <c r="K274" s="452"/>
      <c r="L274" s="490"/>
      <c r="M274" s="312"/>
      <c r="N274" s="491"/>
      <c r="O274" s="455"/>
      <c r="GQ274" s="160"/>
      <c r="GR274" s="160"/>
      <c r="GS274" s="160"/>
      <c r="GT274" s="160"/>
      <c r="GU274" s="160"/>
      <c r="GV274" s="160"/>
      <c r="GW274" s="160"/>
      <c r="GX274" s="160"/>
    </row>
    <row r="275" spans="1:206" s="159" customFormat="1" x14ac:dyDescent="0.3">
      <c r="A275" s="160"/>
      <c r="B275" s="288"/>
      <c r="C275" s="289"/>
      <c r="D275" s="289"/>
      <c r="E275" s="289"/>
      <c r="F275" s="289"/>
      <c r="G275" s="289"/>
      <c r="H275" s="289"/>
      <c r="I275" s="289"/>
      <c r="J275" s="507"/>
      <c r="K275" s="452"/>
      <c r="L275" s="311" t="s">
        <v>275</v>
      </c>
      <c r="M275" s="312"/>
      <c r="N275" s="491">
        <f>'BUDGET TOTAL (year beginning)'!F29</f>
        <v>0</v>
      </c>
      <c r="O275" s="455">
        <f>'EXPENDITURES (total year end)'!F26</f>
        <v>0</v>
      </c>
      <c r="GQ275" s="160"/>
      <c r="GR275" s="160"/>
      <c r="GS275" s="160"/>
      <c r="GT275" s="160"/>
      <c r="GU275" s="160"/>
      <c r="GV275" s="160"/>
      <c r="GW275" s="160"/>
      <c r="GX275" s="160"/>
    </row>
    <row r="276" spans="1:206" s="159" customFormat="1" x14ac:dyDescent="0.3">
      <c r="A276" s="160"/>
      <c r="B276" s="288"/>
      <c r="C276" s="289"/>
      <c r="D276" s="289"/>
      <c r="E276" s="289"/>
      <c r="F276" s="289"/>
      <c r="G276" s="289"/>
      <c r="H276" s="289"/>
      <c r="I276" s="289"/>
      <c r="J276" s="507"/>
      <c r="K276" s="452"/>
      <c r="L276" s="311"/>
      <c r="M276" s="312"/>
      <c r="N276" s="491"/>
      <c r="O276" s="455"/>
      <c r="GQ276" s="160"/>
      <c r="GR276" s="160"/>
      <c r="GS276" s="160"/>
      <c r="GT276" s="160"/>
      <c r="GU276" s="160"/>
      <c r="GV276" s="160"/>
      <c r="GW276" s="160"/>
      <c r="GX276" s="160"/>
    </row>
    <row r="277" spans="1:206" s="159" customFormat="1" x14ac:dyDescent="0.3">
      <c r="A277" s="160"/>
      <c r="B277" s="321"/>
      <c r="C277" s="322"/>
      <c r="D277" s="322"/>
      <c r="E277" s="322"/>
      <c r="F277" s="322"/>
      <c r="G277" s="322"/>
      <c r="H277" s="322"/>
      <c r="I277" s="322"/>
      <c r="J277" s="508"/>
      <c r="K277" s="509"/>
      <c r="L277" s="363"/>
      <c r="M277" s="364"/>
      <c r="N277" s="491"/>
      <c r="O277" s="455"/>
      <c r="GQ277" s="160"/>
      <c r="GR277" s="160"/>
      <c r="GS277" s="160"/>
      <c r="GT277" s="160"/>
      <c r="GU277" s="160"/>
      <c r="GV277" s="160"/>
      <c r="GW277" s="160"/>
      <c r="GX277" s="160"/>
    </row>
    <row r="278" spans="1:206" s="159" customFormat="1" x14ac:dyDescent="0.3">
      <c r="A278" s="160"/>
      <c r="B278" s="468" t="s">
        <v>235</v>
      </c>
      <c r="C278" s="469"/>
      <c r="D278" s="495"/>
      <c r="E278" s="498" t="s">
        <v>236</v>
      </c>
      <c r="F278" s="499"/>
      <c r="G278" s="500"/>
      <c r="H278" s="473" t="s">
        <v>112</v>
      </c>
      <c r="I278" s="474"/>
      <c r="J278" s="494"/>
      <c r="K278" s="510"/>
      <c r="L278" s="476" t="s">
        <v>237</v>
      </c>
      <c r="M278" s="476"/>
      <c r="N278" s="440" t="s">
        <v>238</v>
      </c>
      <c r="O278" s="441"/>
      <c r="GQ278" s="160"/>
      <c r="GR278" s="160"/>
      <c r="GS278" s="160"/>
      <c r="GT278" s="160"/>
      <c r="GU278" s="160"/>
      <c r="GV278" s="160"/>
      <c r="GW278" s="160"/>
      <c r="GX278" s="160"/>
    </row>
    <row r="279" spans="1:206" s="159" customFormat="1" ht="32.1" customHeight="1" x14ac:dyDescent="0.3">
      <c r="A279" s="160"/>
      <c r="B279" s="442"/>
      <c r="C279" s="443"/>
      <c r="D279" s="444"/>
      <c r="E279" s="504"/>
      <c r="F279" s="505"/>
      <c r="G279" s="506"/>
      <c r="H279" s="478" t="s">
        <v>239</v>
      </c>
      <c r="I279" s="479"/>
      <c r="J279" s="478" t="s">
        <v>103</v>
      </c>
      <c r="K279" s="479"/>
      <c r="L279" s="480" t="s">
        <v>115</v>
      </c>
      <c r="M279" s="480"/>
      <c r="N279" s="458" t="s">
        <v>105</v>
      </c>
      <c r="O279" s="459"/>
      <c r="GQ279" s="160"/>
      <c r="GR279" s="160"/>
      <c r="GS279" s="160"/>
      <c r="GT279" s="160"/>
      <c r="GU279" s="160"/>
      <c r="GV279" s="160"/>
      <c r="GW279" s="160"/>
      <c r="GX279" s="160"/>
    </row>
    <row r="280" spans="1:206" s="159" customFormat="1" x14ac:dyDescent="0.3">
      <c r="A280" s="160"/>
      <c r="B280" s="342" t="s">
        <v>200</v>
      </c>
      <c r="C280" s="343"/>
      <c r="D280" s="344"/>
      <c r="E280" s="348" t="s">
        <v>201</v>
      </c>
      <c r="F280" s="343"/>
      <c r="G280" s="344"/>
      <c r="H280" s="181" t="s">
        <v>70</v>
      </c>
      <c r="I280" s="181" t="s">
        <v>71</v>
      </c>
      <c r="J280" s="181" t="s">
        <v>70</v>
      </c>
      <c r="K280" s="181" t="s">
        <v>71</v>
      </c>
      <c r="L280" s="460"/>
      <c r="M280" s="460"/>
      <c r="N280" s="181" t="s">
        <v>72</v>
      </c>
      <c r="O280" s="182" t="s">
        <v>108</v>
      </c>
      <c r="GQ280" s="160"/>
      <c r="GR280" s="160"/>
      <c r="GS280" s="160"/>
      <c r="GT280" s="160"/>
      <c r="GU280" s="160"/>
      <c r="GV280" s="160"/>
      <c r="GW280" s="160"/>
      <c r="GX280" s="160"/>
    </row>
    <row r="281" spans="1:206" s="159" customFormat="1" ht="120.6" customHeight="1" x14ac:dyDescent="0.3">
      <c r="A281" s="160"/>
      <c r="B281" s="345"/>
      <c r="C281" s="346"/>
      <c r="D281" s="347"/>
      <c r="E281" s="349"/>
      <c r="F281" s="346"/>
      <c r="G281" s="347"/>
      <c r="H281" s="125">
        <f>'Budget %'!K57</f>
        <v>0</v>
      </c>
      <c r="I281" s="125">
        <f>'Expenditure %'!K57</f>
        <v>0</v>
      </c>
      <c r="J281" s="126">
        <f>'Budget %'!L57</f>
        <v>0</v>
      </c>
      <c r="K281" s="126">
        <f>'Expenditure %'!L57</f>
        <v>0</v>
      </c>
      <c r="L281" s="351" t="str">
        <f>G3</f>
        <v>April 1, 2023 - 
March 31, 2024</v>
      </c>
      <c r="M281" s="352"/>
      <c r="N281" s="127">
        <f>SUM(N272:N277)</f>
        <v>0</v>
      </c>
      <c r="O281" s="127">
        <f>SUM(O272:O277)</f>
        <v>0</v>
      </c>
      <c r="GQ281" s="160"/>
      <c r="GR281" s="160"/>
      <c r="GS281" s="160"/>
      <c r="GT281" s="160"/>
      <c r="GU281" s="160"/>
      <c r="GV281" s="160"/>
      <c r="GW281" s="160"/>
      <c r="GX281" s="160"/>
    </row>
    <row r="282" spans="1:206" s="159" customFormat="1" x14ac:dyDescent="0.3">
      <c r="A282" s="160"/>
      <c r="B282" s="461" t="s">
        <v>109</v>
      </c>
      <c r="C282" s="462"/>
      <c r="D282" s="462"/>
      <c r="E282" s="463"/>
      <c r="F282" s="463"/>
      <c r="G282" s="463"/>
      <c r="H282" s="463"/>
      <c r="I282" s="463"/>
      <c r="J282" s="463"/>
      <c r="K282" s="463"/>
      <c r="L282" s="463"/>
      <c r="M282" s="464"/>
      <c r="N282" s="464"/>
      <c r="O282" s="465"/>
      <c r="GQ282" s="160"/>
      <c r="GR282" s="160"/>
      <c r="GS282" s="160"/>
      <c r="GT282" s="160"/>
      <c r="GU282" s="160"/>
      <c r="GV282" s="160"/>
      <c r="GW282" s="160"/>
      <c r="GX282" s="160"/>
    </row>
    <row r="283" spans="1:206" s="159" customFormat="1" ht="32.1" customHeight="1" thickBot="1" x14ac:dyDescent="0.35">
      <c r="A283" s="160"/>
      <c r="B283" s="358" t="s">
        <v>202</v>
      </c>
      <c r="C283" s="359"/>
      <c r="D283" s="359"/>
      <c r="E283" s="360"/>
      <c r="F283" s="360"/>
      <c r="G283" s="360"/>
      <c r="H283" s="360"/>
      <c r="I283" s="360"/>
      <c r="J283" s="360"/>
      <c r="K283" s="360"/>
      <c r="L283" s="360"/>
      <c r="M283" s="361"/>
      <c r="N283" s="361"/>
      <c r="O283" s="362"/>
      <c r="GQ283" s="160"/>
      <c r="GR283" s="160"/>
      <c r="GS283" s="160"/>
      <c r="GT283" s="160"/>
      <c r="GU283" s="160"/>
      <c r="GV283" s="160"/>
      <c r="GW283" s="160"/>
      <c r="GX283" s="160"/>
    </row>
    <row r="284" spans="1:206" s="159" customFormat="1" ht="40.5" customHeight="1" thickBot="1" x14ac:dyDescent="0.35">
      <c r="A284" s="160"/>
      <c r="B284" s="160"/>
      <c r="C284" s="160"/>
      <c r="D284" s="160"/>
      <c r="E284" s="160"/>
      <c r="F284" s="160"/>
      <c r="G284" s="160"/>
      <c r="H284" s="160"/>
      <c r="I284" s="160"/>
      <c r="J284" s="160"/>
      <c r="K284" s="160"/>
      <c r="L284" s="160"/>
      <c r="M284" s="160"/>
      <c r="N284" s="160"/>
      <c r="O284" s="160"/>
      <c r="GQ284" s="160"/>
      <c r="GR284" s="160"/>
      <c r="GS284" s="160"/>
      <c r="GT284" s="160"/>
      <c r="GU284" s="160"/>
      <c r="GV284" s="160"/>
      <c r="GW284" s="160"/>
      <c r="GX284" s="160"/>
    </row>
    <row r="285" spans="1:206" s="159" customFormat="1" x14ac:dyDescent="0.3">
      <c r="A285" s="160"/>
      <c r="B285" s="456" t="s">
        <v>252</v>
      </c>
      <c r="C285" s="431"/>
      <c r="D285" s="431"/>
      <c r="E285" s="431"/>
      <c r="F285" s="431"/>
      <c r="G285" s="431"/>
      <c r="H285" s="431"/>
      <c r="I285" s="431"/>
      <c r="J285" s="431"/>
      <c r="K285" s="431"/>
      <c r="L285" s="431"/>
      <c r="M285" s="431"/>
      <c r="N285" s="179" t="s">
        <v>98</v>
      </c>
      <c r="O285" s="180" t="s">
        <v>99</v>
      </c>
      <c r="GQ285" s="160"/>
      <c r="GR285" s="160"/>
      <c r="GS285" s="160"/>
      <c r="GT285" s="160"/>
      <c r="GU285" s="160"/>
      <c r="GV285" s="160"/>
      <c r="GW285" s="160"/>
      <c r="GX285" s="160"/>
    </row>
    <row r="286" spans="1:206" s="159" customFormat="1" x14ac:dyDescent="0.3">
      <c r="A286" s="160"/>
      <c r="B286" s="307" t="s">
        <v>203</v>
      </c>
      <c r="C286" s="308"/>
      <c r="D286" s="308"/>
      <c r="E286" s="398" t="s">
        <v>231</v>
      </c>
      <c r="F286" s="334"/>
      <c r="G286" s="334"/>
      <c r="H286" s="334"/>
      <c r="I286" s="399"/>
      <c r="J286" s="121"/>
      <c r="K286" s="122"/>
      <c r="L286" s="489" t="s">
        <v>276</v>
      </c>
      <c r="M286" s="310"/>
      <c r="N286" s="491">
        <f>'BUDGET TOTAL (year beginning)'!E30</f>
        <v>0</v>
      </c>
      <c r="O286" s="491">
        <f>'EXPENDITURES (total year end)'!E27</f>
        <v>0</v>
      </c>
      <c r="GQ286" s="160"/>
      <c r="GR286" s="160"/>
      <c r="GS286" s="160"/>
      <c r="GT286" s="160"/>
      <c r="GU286" s="160"/>
      <c r="GV286" s="160"/>
      <c r="GW286" s="160"/>
      <c r="GX286" s="160"/>
    </row>
    <row r="287" spans="1:206" s="159" customFormat="1" x14ac:dyDescent="0.3">
      <c r="A287" s="160"/>
      <c r="B287" s="335"/>
      <c r="C287" s="336"/>
      <c r="D287" s="336"/>
      <c r="E287" s="400"/>
      <c r="F287" s="336"/>
      <c r="G287" s="336"/>
      <c r="H287" s="336"/>
      <c r="I287" s="401"/>
      <c r="J287" s="129"/>
      <c r="K287" s="124"/>
      <c r="L287" s="490"/>
      <c r="M287" s="312"/>
      <c r="N287" s="491"/>
      <c r="O287" s="491"/>
      <c r="GQ287" s="160"/>
      <c r="GR287" s="160"/>
      <c r="GS287" s="160"/>
      <c r="GT287" s="160"/>
      <c r="GU287" s="160"/>
      <c r="GV287" s="160"/>
      <c r="GW287" s="160"/>
      <c r="GX287" s="160"/>
    </row>
    <row r="288" spans="1:206" s="159" customFormat="1" ht="14.45" customHeight="1" x14ac:dyDescent="0.3">
      <c r="A288" s="160"/>
      <c r="B288" s="317" t="s">
        <v>204</v>
      </c>
      <c r="C288" s="318"/>
      <c r="D288" s="318"/>
      <c r="E288" s="318"/>
      <c r="F288" s="318"/>
      <c r="G288" s="318"/>
      <c r="H288" s="318"/>
      <c r="I288" s="319"/>
      <c r="J288" s="451"/>
      <c r="K288" s="452"/>
      <c r="L288" s="490"/>
      <c r="M288" s="312"/>
      <c r="N288" s="491"/>
      <c r="O288" s="491"/>
      <c r="GQ288" s="160"/>
      <c r="GR288" s="160"/>
      <c r="GS288" s="160"/>
      <c r="GT288" s="160"/>
      <c r="GU288" s="160"/>
      <c r="GV288" s="160"/>
      <c r="GW288" s="160"/>
      <c r="GX288" s="160"/>
    </row>
    <row r="289" spans="1:206" s="159" customFormat="1" x14ac:dyDescent="0.3">
      <c r="A289" s="160"/>
      <c r="B289" s="288"/>
      <c r="C289" s="289"/>
      <c r="D289" s="289"/>
      <c r="E289" s="289"/>
      <c r="F289" s="289"/>
      <c r="G289" s="289"/>
      <c r="H289" s="289"/>
      <c r="I289" s="320"/>
      <c r="J289" s="451"/>
      <c r="K289" s="452"/>
      <c r="L289" s="311" t="s">
        <v>275</v>
      </c>
      <c r="M289" s="312"/>
      <c r="N289" s="466"/>
      <c r="O289" s="467"/>
      <c r="GQ289" s="160"/>
      <c r="GR289" s="160"/>
      <c r="GS289" s="160"/>
      <c r="GT289" s="160"/>
      <c r="GU289" s="160"/>
      <c r="GV289" s="160"/>
      <c r="GW289" s="160"/>
      <c r="GX289" s="160"/>
    </row>
    <row r="290" spans="1:206" s="159" customFormat="1" x14ac:dyDescent="0.3">
      <c r="A290" s="160"/>
      <c r="B290" s="288"/>
      <c r="C290" s="289"/>
      <c r="D290" s="289"/>
      <c r="E290" s="289"/>
      <c r="F290" s="289"/>
      <c r="G290" s="289"/>
      <c r="H290" s="289"/>
      <c r="I290" s="320"/>
      <c r="J290" s="451"/>
      <c r="K290" s="452"/>
      <c r="L290" s="311"/>
      <c r="M290" s="312"/>
      <c r="N290" s="466"/>
      <c r="O290" s="467"/>
      <c r="GQ290" s="160"/>
      <c r="GR290" s="160"/>
      <c r="GS290" s="160"/>
      <c r="GT290" s="160"/>
      <c r="GU290" s="160"/>
      <c r="GV290" s="160"/>
      <c r="GW290" s="160"/>
      <c r="GX290" s="160"/>
    </row>
    <row r="291" spans="1:206" s="159" customFormat="1" x14ac:dyDescent="0.3">
      <c r="A291" s="160"/>
      <c r="B291" s="321"/>
      <c r="C291" s="322"/>
      <c r="D291" s="322"/>
      <c r="E291" s="322"/>
      <c r="F291" s="322"/>
      <c r="G291" s="322"/>
      <c r="H291" s="322"/>
      <c r="I291" s="323"/>
      <c r="J291" s="453"/>
      <c r="K291" s="454"/>
      <c r="L291" s="363"/>
      <c r="M291" s="364"/>
      <c r="N291" s="466"/>
      <c r="O291" s="467"/>
      <c r="GQ291" s="160"/>
      <c r="GR291" s="160"/>
      <c r="GS291" s="160"/>
      <c r="GT291" s="160"/>
      <c r="GU291" s="160"/>
      <c r="GV291" s="160"/>
      <c r="GW291" s="160"/>
      <c r="GX291" s="160"/>
    </row>
    <row r="292" spans="1:206" s="159" customFormat="1" x14ac:dyDescent="0.3">
      <c r="A292" s="160"/>
      <c r="B292" s="468" t="s">
        <v>235</v>
      </c>
      <c r="C292" s="469"/>
      <c r="D292" s="495"/>
      <c r="E292" s="470" t="s">
        <v>236</v>
      </c>
      <c r="F292" s="471"/>
      <c r="G292" s="472"/>
      <c r="H292" s="473" t="s">
        <v>112</v>
      </c>
      <c r="I292" s="474"/>
      <c r="J292" s="474"/>
      <c r="K292" s="475"/>
      <c r="L292" s="476" t="s">
        <v>237</v>
      </c>
      <c r="M292" s="476"/>
      <c r="N292" s="440" t="s">
        <v>238</v>
      </c>
      <c r="O292" s="441"/>
      <c r="GQ292" s="160"/>
      <c r="GR292" s="160"/>
      <c r="GS292" s="160"/>
      <c r="GT292" s="160"/>
      <c r="GU292" s="160"/>
      <c r="GV292" s="160"/>
      <c r="GW292" s="160"/>
      <c r="GX292" s="160"/>
    </row>
    <row r="293" spans="1:206" s="159" customFormat="1" ht="32.1" customHeight="1" x14ac:dyDescent="0.3">
      <c r="A293" s="160"/>
      <c r="B293" s="442"/>
      <c r="C293" s="443"/>
      <c r="D293" s="444"/>
      <c r="E293" s="445"/>
      <c r="F293" s="446"/>
      <c r="G293" s="447"/>
      <c r="H293" s="478" t="s">
        <v>239</v>
      </c>
      <c r="I293" s="479"/>
      <c r="J293" s="478" t="s">
        <v>103</v>
      </c>
      <c r="K293" s="479"/>
      <c r="L293" s="480" t="s">
        <v>104</v>
      </c>
      <c r="M293" s="480"/>
      <c r="N293" s="458" t="s">
        <v>105</v>
      </c>
      <c r="O293" s="459"/>
      <c r="GQ293" s="160"/>
      <c r="GR293" s="160"/>
      <c r="GS293" s="160"/>
      <c r="GT293" s="160"/>
      <c r="GU293" s="160"/>
      <c r="GV293" s="160"/>
      <c r="GW293" s="160"/>
      <c r="GX293" s="160"/>
    </row>
    <row r="294" spans="1:206" s="159" customFormat="1" x14ac:dyDescent="0.3">
      <c r="A294" s="160"/>
      <c r="B294" s="342" t="s">
        <v>205</v>
      </c>
      <c r="C294" s="343"/>
      <c r="D294" s="344"/>
      <c r="E294" s="348" t="s">
        <v>206</v>
      </c>
      <c r="F294" s="343"/>
      <c r="G294" s="344"/>
      <c r="H294" s="181" t="s">
        <v>70</v>
      </c>
      <c r="I294" s="181" t="s">
        <v>71</v>
      </c>
      <c r="J294" s="181" t="s">
        <v>70</v>
      </c>
      <c r="K294" s="181" t="s">
        <v>71</v>
      </c>
      <c r="L294" s="460"/>
      <c r="M294" s="460"/>
      <c r="N294" s="181" t="s">
        <v>72</v>
      </c>
      <c r="O294" s="182" t="s">
        <v>108</v>
      </c>
      <c r="GQ294" s="160"/>
      <c r="GR294" s="160"/>
      <c r="GS294" s="160"/>
      <c r="GT294" s="160"/>
      <c r="GU294" s="160"/>
      <c r="GV294" s="160"/>
      <c r="GW294" s="160"/>
      <c r="GX294" s="160"/>
    </row>
    <row r="295" spans="1:206" s="159" customFormat="1" ht="84" customHeight="1" x14ac:dyDescent="0.3">
      <c r="A295" s="160"/>
      <c r="B295" s="345"/>
      <c r="C295" s="346"/>
      <c r="D295" s="347"/>
      <c r="E295" s="349"/>
      <c r="F295" s="346"/>
      <c r="G295" s="347"/>
      <c r="H295" s="125">
        <f>'Budget %'!K58</f>
        <v>0</v>
      </c>
      <c r="I295" s="125">
        <f>'Expenditure %'!K58</f>
        <v>0</v>
      </c>
      <c r="J295" s="126">
        <f>'Budget %'!L58</f>
        <v>0</v>
      </c>
      <c r="K295" s="126">
        <f>'Expenditure %'!L58</f>
        <v>0</v>
      </c>
      <c r="L295" s="351" t="str">
        <f>G3</f>
        <v>April 1, 2023 - 
March 31, 2024</v>
      </c>
      <c r="M295" s="352"/>
      <c r="N295" s="127">
        <f>SUM(N286:N291)</f>
        <v>0</v>
      </c>
      <c r="O295" s="127">
        <f>SUM(O286:O291)</f>
        <v>0</v>
      </c>
      <c r="GQ295" s="160"/>
      <c r="GR295" s="160"/>
      <c r="GS295" s="160"/>
      <c r="GT295" s="160"/>
      <c r="GU295" s="160"/>
      <c r="GV295" s="160"/>
      <c r="GW295" s="160"/>
      <c r="GX295" s="160"/>
    </row>
    <row r="296" spans="1:206" s="159" customFormat="1" x14ac:dyDescent="0.3">
      <c r="A296" s="160"/>
      <c r="B296" s="461" t="s">
        <v>109</v>
      </c>
      <c r="C296" s="462"/>
      <c r="D296" s="462"/>
      <c r="E296" s="463"/>
      <c r="F296" s="463"/>
      <c r="G296" s="463"/>
      <c r="H296" s="463"/>
      <c r="I296" s="463"/>
      <c r="J296" s="463"/>
      <c r="K296" s="463"/>
      <c r="L296" s="463"/>
      <c r="M296" s="464"/>
      <c r="N296" s="464"/>
      <c r="O296" s="465"/>
      <c r="GQ296" s="160"/>
      <c r="GR296" s="160"/>
      <c r="GS296" s="160"/>
      <c r="GT296" s="160"/>
      <c r="GU296" s="160"/>
      <c r="GV296" s="160"/>
      <c r="GW296" s="160"/>
      <c r="GX296" s="160"/>
    </row>
    <row r="297" spans="1:206" s="159" customFormat="1" ht="33" customHeight="1" thickBot="1" x14ac:dyDescent="0.35">
      <c r="A297" s="160"/>
      <c r="B297" s="358" t="s">
        <v>207</v>
      </c>
      <c r="C297" s="359"/>
      <c r="D297" s="359"/>
      <c r="E297" s="360"/>
      <c r="F297" s="360"/>
      <c r="G297" s="360"/>
      <c r="H297" s="360"/>
      <c r="I297" s="360"/>
      <c r="J297" s="360"/>
      <c r="K297" s="360"/>
      <c r="L297" s="360"/>
      <c r="M297" s="361"/>
      <c r="N297" s="361"/>
      <c r="O297" s="362"/>
      <c r="GQ297" s="160"/>
      <c r="GR297" s="160"/>
      <c r="GS297" s="160"/>
      <c r="GT297" s="160"/>
      <c r="GU297" s="160"/>
      <c r="GV297" s="160"/>
      <c r="GW297" s="160"/>
      <c r="GX297" s="160"/>
    </row>
    <row r="298" spans="1:206" s="159" customFormat="1" ht="40.5" customHeight="1" thickBot="1" x14ac:dyDescent="0.35">
      <c r="A298" s="160"/>
      <c r="B298" s="160"/>
      <c r="C298" s="160"/>
      <c r="D298" s="160"/>
      <c r="E298" s="160"/>
      <c r="F298" s="160"/>
      <c r="G298" s="160"/>
      <c r="H298" s="160"/>
      <c r="I298" s="160"/>
      <c r="J298" s="160"/>
      <c r="K298" s="160"/>
      <c r="L298" s="160"/>
      <c r="M298" s="160"/>
      <c r="N298" s="160"/>
      <c r="O298" s="160"/>
      <c r="GQ298" s="160"/>
      <c r="GR298" s="160"/>
      <c r="GS298" s="160"/>
      <c r="GT298" s="160"/>
      <c r="GU298" s="160"/>
      <c r="GV298" s="160"/>
      <c r="GW298" s="160"/>
      <c r="GX298" s="160"/>
    </row>
    <row r="299" spans="1:206" s="159" customFormat="1" x14ac:dyDescent="0.3">
      <c r="A299" s="160"/>
      <c r="B299" s="456" t="s">
        <v>251</v>
      </c>
      <c r="C299" s="431"/>
      <c r="D299" s="431"/>
      <c r="E299" s="431"/>
      <c r="F299" s="431"/>
      <c r="G299" s="431"/>
      <c r="H299" s="431"/>
      <c r="I299" s="431"/>
      <c r="J299" s="431"/>
      <c r="K299" s="431"/>
      <c r="L299" s="431"/>
      <c r="M299" s="431"/>
      <c r="N299" s="179" t="s">
        <v>98</v>
      </c>
      <c r="O299" s="180" t="s">
        <v>99</v>
      </c>
      <c r="GQ299" s="160"/>
      <c r="GR299" s="160"/>
      <c r="GS299" s="160"/>
      <c r="GT299" s="160"/>
      <c r="GU299" s="160"/>
      <c r="GV299" s="160"/>
      <c r="GW299" s="160"/>
      <c r="GX299" s="160"/>
    </row>
    <row r="300" spans="1:206" s="159" customFormat="1" x14ac:dyDescent="0.3">
      <c r="A300" s="160"/>
      <c r="B300" s="307" t="s">
        <v>208</v>
      </c>
      <c r="C300" s="308"/>
      <c r="D300" s="308"/>
      <c r="E300" s="398" t="s">
        <v>231</v>
      </c>
      <c r="F300" s="334"/>
      <c r="G300" s="334"/>
      <c r="H300" s="334"/>
      <c r="I300" s="399"/>
      <c r="J300" s="121"/>
      <c r="K300" s="132"/>
      <c r="L300" s="489" t="s">
        <v>276</v>
      </c>
      <c r="M300" s="310"/>
      <c r="N300" s="491">
        <f>'BUDGET TOTAL (year beginning)'!E31</f>
        <v>0</v>
      </c>
      <c r="O300" s="491">
        <f>'EXPENDITURES (total year end)'!E28</f>
        <v>0</v>
      </c>
      <c r="GQ300" s="160"/>
      <c r="GR300" s="160"/>
      <c r="GS300" s="160"/>
      <c r="GT300" s="160"/>
      <c r="GU300" s="160"/>
      <c r="GV300" s="160"/>
      <c r="GW300" s="160"/>
      <c r="GX300" s="160"/>
    </row>
    <row r="301" spans="1:206" s="159" customFormat="1" x14ac:dyDescent="0.3">
      <c r="A301" s="160"/>
      <c r="B301" s="335"/>
      <c r="C301" s="336"/>
      <c r="D301" s="336"/>
      <c r="E301" s="400"/>
      <c r="F301" s="336"/>
      <c r="G301" s="336"/>
      <c r="H301" s="336"/>
      <c r="I301" s="401"/>
      <c r="J301" s="123"/>
      <c r="K301" s="124"/>
      <c r="L301" s="490"/>
      <c r="M301" s="312"/>
      <c r="N301" s="491"/>
      <c r="O301" s="491"/>
      <c r="GQ301" s="160"/>
      <c r="GR301" s="160"/>
      <c r="GS301" s="160"/>
      <c r="GT301" s="160"/>
      <c r="GU301" s="160"/>
      <c r="GV301" s="160"/>
      <c r="GW301" s="160"/>
      <c r="GX301" s="160"/>
    </row>
    <row r="302" spans="1:206" s="159" customFormat="1" ht="14.45" customHeight="1" x14ac:dyDescent="0.3">
      <c r="A302" s="160"/>
      <c r="B302" s="317" t="s">
        <v>209</v>
      </c>
      <c r="C302" s="318"/>
      <c r="D302" s="318"/>
      <c r="E302" s="318"/>
      <c r="F302" s="318"/>
      <c r="G302" s="318"/>
      <c r="H302" s="318"/>
      <c r="I302" s="319"/>
      <c r="J302" s="451"/>
      <c r="K302" s="452"/>
      <c r="L302" s="490"/>
      <c r="M302" s="312"/>
      <c r="N302" s="491"/>
      <c r="O302" s="491"/>
      <c r="GQ302" s="160"/>
      <c r="GR302" s="160"/>
      <c r="GS302" s="160"/>
      <c r="GT302" s="160"/>
      <c r="GU302" s="160"/>
      <c r="GV302" s="160"/>
      <c r="GW302" s="160"/>
      <c r="GX302" s="160"/>
    </row>
    <row r="303" spans="1:206" s="159" customFormat="1" x14ac:dyDescent="0.3">
      <c r="A303" s="160"/>
      <c r="B303" s="288"/>
      <c r="C303" s="289"/>
      <c r="D303" s="289"/>
      <c r="E303" s="289"/>
      <c r="F303" s="289"/>
      <c r="G303" s="289"/>
      <c r="H303" s="289"/>
      <c r="I303" s="320"/>
      <c r="J303" s="451"/>
      <c r="K303" s="452"/>
      <c r="L303" s="311" t="s">
        <v>275</v>
      </c>
      <c r="M303" s="312"/>
      <c r="N303" s="466"/>
      <c r="O303" s="467"/>
      <c r="GQ303" s="160"/>
      <c r="GR303" s="160"/>
      <c r="GS303" s="160"/>
      <c r="GT303" s="160"/>
      <c r="GU303" s="160"/>
      <c r="GV303" s="160"/>
      <c r="GW303" s="160"/>
      <c r="GX303" s="160"/>
    </row>
    <row r="304" spans="1:206" s="159" customFormat="1" x14ac:dyDescent="0.3">
      <c r="A304" s="160"/>
      <c r="B304" s="288"/>
      <c r="C304" s="289"/>
      <c r="D304" s="289"/>
      <c r="E304" s="289"/>
      <c r="F304" s="289"/>
      <c r="G304" s="289"/>
      <c r="H304" s="289"/>
      <c r="I304" s="320"/>
      <c r="J304" s="451"/>
      <c r="K304" s="452"/>
      <c r="L304" s="311"/>
      <c r="M304" s="312"/>
      <c r="N304" s="466"/>
      <c r="O304" s="467"/>
      <c r="GQ304" s="160"/>
      <c r="GR304" s="160"/>
      <c r="GS304" s="160"/>
      <c r="GT304" s="160"/>
      <c r="GU304" s="160"/>
      <c r="GV304" s="160"/>
      <c r="GW304" s="160"/>
      <c r="GX304" s="160"/>
    </row>
    <row r="305" spans="1:206" s="159" customFormat="1" x14ac:dyDescent="0.3">
      <c r="A305" s="160"/>
      <c r="B305" s="321"/>
      <c r="C305" s="322"/>
      <c r="D305" s="322"/>
      <c r="E305" s="322"/>
      <c r="F305" s="322"/>
      <c r="G305" s="322"/>
      <c r="H305" s="322"/>
      <c r="I305" s="323"/>
      <c r="J305" s="453"/>
      <c r="K305" s="454"/>
      <c r="L305" s="363"/>
      <c r="M305" s="364"/>
      <c r="N305" s="466"/>
      <c r="O305" s="467"/>
      <c r="GQ305" s="160"/>
      <c r="GR305" s="160"/>
      <c r="GS305" s="160"/>
      <c r="GT305" s="160"/>
      <c r="GU305" s="160"/>
      <c r="GV305" s="160"/>
      <c r="GW305" s="160"/>
      <c r="GX305" s="160"/>
    </row>
    <row r="306" spans="1:206" s="159" customFormat="1" x14ac:dyDescent="0.3">
      <c r="A306" s="160"/>
      <c r="B306" s="496" t="s">
        <v>235</v>
      </c>
      <c r="C306" s="497"/>
      <c r="D306" s="497"/>
      <c r="E306" s="470" t="s">
        <v>236</v>
      </c>
      <c r="F306" s="471"/>
      <c r="G306" s="472"/>
      <c r="H306" s="473" t="s">
        <v>112</v>
      </c>
      <c r="I306" s="474"/>
      <c r="J306" s="474"/>
      <c r="K306" s="475"/>
      <c r="L306" s="440" t="s">
        <v>237</v>
      </c>
      <c r="M306" s="440"/>
      <c r="N306" s="476" t="s">
        <v>238</v>
      </c>
      <c r="O306" s="477"/>
      <c r="GQ306" s="160"/>
      <c r="GR306" s="160"/>
      <c r="GS306" s="160"/>
      <c r="GT306" s="160"/>
      <c r="GU306" s="160"/>
      <c r="GV306" s="160"/>
      <c r="GW306" s="160"/>
      <c r="GX306" s="160"/>
    </row>
    <row r="307" spans="1:206" s="159" customFormat="1" x14ac:dyDescent="0.3">
      <c r="A307" s="160"/>
      <c r="B307" s="501"/>
      <c r="C307" s="502"/>
      <c r="D307" s="503"/>
      <c r="E307" s="445"/>
      <c r="F307" s="446"/>
      <c r="G307" s="447"/>
      <c r="H307" s="478" t="s">
        <v>250</v>
      </c>
      <c r="I307" s="479"/>
      <c r="J307" s="478" t="s">
        <v>210</v>
      </c>
      <c r="K307" s="479"/>
      <c r="L307" s="458" t="s">
        <v>211</v>
      </c>
      <c r="M307" s="458"/>
      <c r="N307" s="480" t="s">
        <v>212</v>
      </c>
      <c r="O307" s="483"/>
      <c r="GQ307" s="160"/>
      <c r="GR307" s="160"/>
      <c r="GS307" s="160"/>
      <c r="GT307" s="160"/>
      <c r="GU307" s="160"/>
      <c r="GV307" s="160"/>
      <c r="GW307" s="160"/>
      <c r="GX307" s="160"/>
    </row>
    <row r="308" spans="1:206" s="159" customFormat="1" x14ac:dyDescent="0.3">
      <c r="A308" s="160"/>
      <c r="B308" s="342" t="s">
        <v>213</v>
      </c>
      <c r="C308" s="343"/>
      <c r="D308" s="344"/>
      <c r="E308" s="348" t="s">
        <v>214</v>
      </c>
      <c r="F308" s="343"/>
      <c r="G308" s="344"/>
      <c r="H308" s="181" t="s">
        <v>70</v>
      </c>
      <c r="I308" s="181" t="s">
        <v>71</v>
      </c>
      <c r="J308" s="181" t="s">
        <v>70</v>
      </c>
      <c r="K308" s="181" t="s">
        <v>71</v>
      </c>
      <c r="L308" s="460"/>
      <c r="M308" s="460"/>
      <c r="N308" s="181" t="s">
        <v>72</v>
      </c>
      <c r="O308" s="182" t="s">
        <v>108</v>
      </c>
      <c r="GQ308" s="160"/>
      <c r="GR308" s="160"/>
      <c r="GS308" s="160"/>
      <c r="GT308" s="160"/>
      <c r="GU308" s="160"/>
      <c r="GV308" s="160"/>
      <c r="GW308" s="160"/>
      <c r="GX308" s="160"/>
    </row>
    <row r="309" spans="1:206" s="159" customFormat="1" ht="79.5" customHeight="1" x14ac:dyDescent="0.3">
      <c r="A309" s="160"/>
      <c r="B309" s="345"/>
      <c r="C309" s="346"/>
      <c r="D309" s="347"/>
      <c r="E309" s="349"/>
      <c r="F309" s="346"/>
      <c r="G309" s="347"/>
      <c r="H309" s="125">
        <f>'Budget %'!K59</f>
        <v>0</v>
      </c>
      <c r="I309" s="125">
        <f>'Expenditure %'!K59</f>
        <v>0</v>
      </c>
      <c r="J309" s="126">
        <f>'Budget %'!L59</f>
        <v>0</v>
      </c>
      <c r="K309" s="126">
        <f>'Expenditure %'!L59</f>
        <v>0</v>
      </c>
      <c r="L309" s="351" t="str">
        <f>G3</f>
        <v>April 1, 2023 - 
March 31, 2024</v>
      </c>
      <c r="M309" s="352"/>
      <c r="N309" s="131">
        <f>SUM(N300:N305)</f>
        <v>0</v>
      </c>
      <c r="O309" s="131">
        <f>SUM(O300:O305)</f>
        <v>0</v>
      </c>
      <c r="GQ309" s="160"/>
      <c r="GR309" s="160"/>
      <c r="GS309" s="160"/>
      <c r="GT309" s="160"/>
      <c r="GU309" s="160"/>
      <c r="GV309" s="160"/>
      <c r="GW309" s="160"/>
      <c r="GX309" s="160"/>
    </row>
    <row r="310" spans="1:206" s="159" customFormat="1" x14ac:dyDescent="0.3">
      <c r="A310" s="160"/>
      <c r="B310" s="461" t="s">
        <v>109</v>
      </c>
      <c r="C310" s="462"/>
      <c r="D310" s="462"/>
      <c r="E310" s="463"/>
      <c r="F310" s="463"/>
      <c r="G310" s="463"/>
      <c r="H310" s="463"/>
      <c r="I310" s="463"/>
      <c r="J310" s="463"/>
      <c r="K310" s="463"/>
      <c r="L310" s="463"/>
      <c r="M310" s="464"/>
      <c r="N310" s="464"/>
      <c r="O310" s="465"/>
      <c r="GQ310" s="160"/>
      <c r="GR310" s="160"/>
      <c r="GS310" s="160"/>
      <c r="GT310" s="160"/>
      <c r="GU310" s="160"/>
      <c r="GV310" s="160"/>
      <c r="GW310" s="160"/>
      <c r="GX310" s="160"/>
    </row>
    <row r="311" spans="1:206" s="159" customFormat="1" ht="33" customHeight="1" thickBot="1" x14ac:dyDescent="0.35">
      <c r="A311" s="160"/>
      <c r="B311" s="358" t="s">
        <v>215</v>
      </c>
      <c r="C311" s="359"/>
      <c r="D311" s="359"/>
      <c r="E311" s="360"/>
      <c r="F311" s="360"/>
      <c r="G311" s="360"/>
      <c r="H311" s="360"/>
      <c r="I311" s="360"/>
      <c r="J311" s="360"/>
      <c r="K311" s="360"/>
      <c r="L311" s="360"/>
      <c r="M311" s="361"/>
      <c r="N311" s="361"/>
      <c r="O311" s="362"/>
      <c r="GQ311" s="160"/>
      <c r="GR311" s="160"/>
      <c r="GS311" s="160"/>
      <c r="GT311" s="160"/>
      <c r="GU311" s="160"/>
      <c r="GV311" s="160"/>
      <c r="GW311" s="160"/>
      <c r="GX311" s="160"/>
    </row>
    <row r="312" spans="1:206" s="159" customFormat="1" ht="40.5" customHeight="1" thickBot="1" x14ac:dyDescent="0.35">
      <c r="A312" s="160"/>
      <c r="B312" s="160"/>
      <c r="C312" s="160"/>
      <c r="D312" s="160"/>
      <c r="E312" s="160"/>
      <c r="F312" s="160"/>
      <c r="G312" s="160"/>
      <c r="H312" s="160"/>
      <c r="I312" s="160"/>
      <c r="J312" s="160"/>
      <c r="K312" s="160"/>
      <c r="L312" s="160"/>
      <c r="M312" s="160"/>
      <c r="N312" s="160"/>
      <c r="O312" s="160"/>
      <c r="GQ312" s="160"/>
      <c r="GR312" s="160"/>
      <c r="GS312" s="160"/>
      <c r="GT312" s="160"/>
      <c r="GU312" s="160"/>
      <c r="GV312" s="160"/>
      <c r="GW312" s="160"/>
      <c r="GX312" s="160"/>
    </row>
    <row r="313" spans="1:206" s="159" customFormat="1" x14ac:dyDescent="0.3">
      <c r="A313" s="160"/>
      <c r="B313" s="456" t="s">
        <v>249</v>
      </c>
      <c r="C313" s="431"/>
      <c r="D313" s="431"/>
      <c r="E313" s="431"/>
      <c r="F313" s="431"/>
      <c r="G313" s="431"/>
      <c r="H313" s="431"/>
      <c r="I313" s="431"/>
      <c r="J313" s="431"/>
      <c r="K313" s="431"/>
      <c r="L313" s="431"/>
      <c r="M313" s="431"/>
      <c r="N313" s="179" t="s">
        <v>98</v>
      </c>
      <c r="O313" s="180" t="s">
        <v>99</v>
      </c>
      <c r="GQ313" s="160"/>
      <c r="GR313" s="160"/>
      <c r="GS313" s="160"/>
      <c r="GT313" s="160"/>
      <c r="GU313" s="160"/>
      <c r="GV313" s="160"/>
      <c r="GW313" s="160"/>
      <c r="GX313" s="160"/>
    </row>
    <row r="314" spans="1:206" s="159" customFormat="1" x14ac:dyDescent="0.3">
      <c r="A314" s="160"/>
      <c r="B314" s="307" t="s">
        <v>216</v>
      </c>
      <c r="C314" s="308"/>
      <c r="D314" s="308"/>
      <c r="E314" s="398" t="s">
        <v>231</v>
      </c>
      <c r="F314" s="334"/>
      <c r="G314" s="334"/>
      <c r="H314" s="334"/>
      <c r="I314" s="399"/>
      <c r="J314" s="121"/>
      <c r="K314" s="122"/>
      <c r="L314" s="489" t="s">
        <v>276</v>
      </c>
      <c r="M314" s="310"/>
      <c r="N314" s="491">
        <f>'BUDGET TOTAL (year beginning)'!E32</f>
        <v>0</v>
      </c>
      <c r="O314" s="491">
        <f>'EXPENDITURES (total year end)'!E29</f>
        <v>0</v>
      </c>
      <c r="GQ314" s="160"/>
      <c r="GR314" s="160"/>
      <c r="GS314" s="160"/>
      <c r="GT314" s="160"/>
      <c r="GU314" s="160"/>
      <c r="GV314" s="160"/>
      <c r="GW314" s="160"/>
      <c r="GX314" s="160"/>
    </row>
    <row r="315" spans="1:206" s="159" customFormat="1" x14ac:dyDescent="0.3">
      <c r="A315" s="160"/>
      <c r="B315" s="335"/>
      <c r="C315" s="336"/>
      <c r="D315" s="336"/>
      <c r="E315" s="400"/>
      <c r="F315" s="336"/>
      <c r="G315" s="336"/>
      <c r="H315" s="336"/>
      <c r="I315" s="401"/>
      <c r="J315" s="129"/>
      <c r="K315" s="124"/>
      <c r="L315" s="490"/>
      <c r="M315" s="312"/>
      <c r="N315" s="491"/>
      <c r="O315" s="491"/>
      <c r="GQ315" s="160"/>
      <c r="GR315" s="160"/>
      <c r="GS315" s="160"/>
      <c r="GT315" s="160"/>
      <c r="GU315" s="160"/>
      <c r="GV315" s="160"/>
      <c r="GW315" s="160"/>
      <c r="GX315" s="160"/>
    </row>
    <row r="316" spans="1:206" s="159" customFormat="1" ht="14.45" customHeight="1" x14ac:dyDescent="0.3">
      <c r="A316" s="160"/>
      <c r="B316" s="317" t="s">
        <v>217</v>
      </c>
      <c r="C316" s="318"/>
      <c r="D316" s="318"/>
      <c r="E316" s="318"/>
      <c r="F316" s="318"/>
      <c r="G316" s="318"/>
      <c r="H316" s="318"/>
      <c r="I316" s="319"/>
      <c r="J316" s="451"/>
      <c r="K316" s="452"/>
      <c r="L316" s="490"/>
      <c r="M316" s="312"/>
      <c r="N316" s="491"/>
      <c r="O316" s="491"/>
      <c r="GQ316" s="160"/>
      <c r="GR316" s="160"/>
      <c r="GS316" s="160"/>
      <c r="GT316" s="160"/>
      <c r="GU316" s="160"/>
      <c r="GV316" s="160"/>
      <c r="GW316" s="160"/>
      <c r="GX316" s="160"/>
    </row>
    <row r="317" spans="1:206" s="159" customFormat="1" x14ac:dyDescent="0.3">
      <c r="A317" s="160"/>
      <c r="B317" s="288"/>
      <c r="C317" s="289"/>
      <c r="D317" s="289"/>
      <c r="E317" s="289"/>
      <c r="F317" s="289"/>
      <c r="G317" s="289"/>
      <c r="H317" s="289"/>
      <c r="I317" s="320"/>
      <c r="J317" s="451"/>
      <c r="K317" s="452"/>
      <c r="L317" s="311" t="s">
        <v>275</v>
      </c>
      <c r="M317" s="312"/>
      <c r="N317" s="466"/>
      <c r="O317" s="467"/>
      <c r="GQ317" s="160"/>
      <c r="GR317" s="160"/>
      <c r="GS317" s="160"/>
      <c r="GT317" s="160"/>
      <c r="GU317" s="160"/>
      <c r="GV317" s="160"/>
      <c r="GW317" s="160"/>
      <c r="GX317" s="160"/>
    </row>
    <row r="318" spans="1:206" s="159" customFormat="1" x14ac:dyDescent="0.3">
      <c r="A318" s="160"/>
      <c r="B318" s="288"/>
      <c r="C318" s="289"/>
      <c r="D318" s="289"/>
      <c r="E318" s="289"/>
      <c r="F318" s="289"/>
      <c r="G318" s="289"/>
      <c r="H318" s="289"/>
      <c r="I318" s="320"/>
      <c r="J318" s="451"/>
      <c r="K318" s="452"/>
      <c r="L318" s="311"/>
      <c r="M318" s="312"/>
      <c r="N318" s="466"/>
      <c r="O318" s="467"/>
      <c r="GQ318" s="160"/>
      <c r="GR318" s="160"/>
      <c r="GS318" s="160"/>
      <c r="GT318" s="160"/>
      <c r="GU318" s="160"/>
      <c r="GV318" s="160"/>
      <c r="GW318" s="160"/>
      <c r="GX318" s="160"/>
    </row>
    <row r="319" spans="1:206" s="159" customFormat="1" x14ac:dyDescent="0.3">
      <c r="A319" s="160"/>
      <c r="B319" s="321"/>
      <c r="C319" s="322"/>
      <c r="D319" s="322"/>
      <c r="E319" s="322"/>
      <c r="F319" s="322"/>
      <c r="G319" s="322"/>
      <c r="H319" s="322"/>
      <c r="I319" s="323"/>
      <c r="J319" s="453"/>
      <c r="K319" s="454"/>
      <c r="L319" s="363"/>
      <c r="M319" s="364"/>
      <c r="N319" s="466"/>
      <c r="O319" s="467"/>
      <c r="GQ319" s="160"/>
      <c r="GR319" s="160"/>
      <c r="GS319" s="160"/>
      <c r="GT319" s="160"/>
      <c r="GU319" s="160"/>
      <c r="GV319" s="160"/>
      <c r="GW319" s="160"/>
      <c r="GX319" s="160"/>
    </row>
    <row r="320" spans="1:206" s="159" customFormat="1" ht="15" customHeight="1" x14ac:dyDescent="0.3">
      <c r="A320" s="160"/>
      <c r="B320" s="468" t="s">
        <v>235</v>
      </c>
      <c r="C320" s="469"/>
      <c r="D320" s="495"/>
      <c r="E320" s="470" t="s">
        <v>236</v>
      </c>
      <c r="F320" s="471"/>
      <c r="G320" s="472"/>
      <c r="H320" s="473" t="s">
        <v>112</v>
      </c>
      <c r="I320" s="474"/>
      <c r="J320" s="474"/>
      <c r="K320" s="475"/>
      <c r="L320" s="470" t="s">
        <v>237</v>
      </c>
      <c r="M320" s="472"/>
      <c r="N320" s="470" t="s">
        <v>238</v>
      </c>
      <c r="O320" s="513"/>
      <c r="GQ320" s="160"/>
      <c r="GR320" s="160"/>
      <c r="GS320" s="160"/>
      <c r="GT320" s="160"/>
      <c r="GU320" s="160"/>
      <c r="GV320" s="160"/>
      <c r="GW320" s="160"/>
      <c r="GX320" s="160"/>
    </row>
    <row r="321" spans="1:206" s="159" customFormat="1" ht="15" customHeight="1" x14ac:dyDescent="0.3">
      <c r="A321" s="160"/>
      <c r="B321" s="501"/>
      <c r="C321" s="502"/>
      <c r="D321" s="503"/>
      <c r="E321" s="504"/>
      <c r="F321" s="505"/>
      <c r="G321" s="506"/>
      <c r="H321" s="478" t="s">
        <v>250</v>
      </c>
      <c r="I321" s="479"/>
      <c r="J321" s="478" t="s">
        <v>210</v>
      </c>
      <c r="K321" s="479"/>
      <c r="L321" s="511" t="s">
        <v>211</v>
      </c>
      <c r="M321" s="514"/>
      <c r="N321" s="511" t="s">
        <v>212</v>
      </c>
      <c r="O321" s="512"/>
      <c r="GQ321" s="160"/>
      <c r="GR321" s="160"/>
      <c r="GS321" s="160"/>
      <c r="GT321" s="160"/>
      <c r="GU321" s="160"/>
      <c r="GV321" s="160"/>
      <c r="GW321" s="160"/>
      <c r="GX321" s="160"/>
    </row>
    <row r="322" spans="1:206" s="159" customFormat="1" x14ac:dyDescent="0.3">
      <c r="A322" s="160"/>
      <c r="B322" s="342" t="s">
        <v>218</v>
      </c>
      <c r="C322" s="343"/>
      <c r="D322" s="344"/>
      <c r="E322" s="348" t="s">
        <v>219</v>
      </c>
      <c r="F322" s="343"/>
      <c r="G322" s="344"/>
      <c r="H322" s="181" t="s">
        <v>70</v>
      </c>
      <c r="I322" s="181" t="s">
        <v>71</v>
      </c>
      <c r="J322" s="181" t="s">
        <v>70</v>
      </c>
      <c r="K322" s="181" t="s">
        <v>71</v>
      </c>
      <c r="L322" s="460"/>
      <c r="M322" s="460"/>
      <c r="N322" s="181" t="s">
        <v>72</v>
      </c>
      <c r="O322" s="182" t="s">
        <v>108</v>
      </c>
      <c r="GQ322" s="160"/>
      <c r="GR322" s="160"/>
      <c r="GS322" s="160"/>
      <c r="GT322" s="160"/>
      <c r="GU322" s="160"/>
      <c r="GV322" s="160"/>
      <c r="GW322" s="160"/>
      <c r="GX322" s="160"/>
    </row>
    <row r="323" spans="1:206" s="159" customFormat="1" ht="80.099999999999994" customHeight="1" x14ac:dyDescent="0.3">
      <c r="A323" s="160"/>
      <c r="B323" s="345"/>
      <c r="C323" s="346"/>
      <c r="D323" s="347"/>
      <c r="E323" s="349"/>
      <c r="F323" s="346"/>
      <c r="G323" s="347"/>
      <c r="H323" s="125">
        <f>'Budget %'!K60</f>
        <v>0</v>
      </c>
      <c r="I323" s="125">
        <f>'Expenditure %'!K60</f>
        <v>0</v>
      </c>
      <c r="J323" s="126">
        <f>'Budget %'!L60</f>
        <v>0</v>
      </c>
      <c r="K323" s="126">
        <f>'Expenditure %'!L60</f>
        <v>0</v>
      </c>
      <c r="L323" s="351" t="str">
        <f>G3</f>
        <v>April 1, 2023 - 
March 31, 2024</v>
      </c>
      <c r="M323" s="352"/>
      <c r="N323" s="131">
        <f>SUM(N314:N319)</f>
        <v>0</v>
      </c>
      <c r="O323" s="131">
        <f>SUM(O314:O319)</f>
        <v>0</v>
      </c>
      <c r="GQ323" s="160"/>
      <c r="GR323" s="160"/>
      <c r="GS323" s="160"/>
      <c r="GT323" s="160"/>
      <c r="GU323" s="160"/>
      <c r="GV323" s="160"/>
      <c r="GW323" s="160"/>
      <c r="GX323" s="160"/>
    </row>
    <row r="324" spans="1:206" s="159" customFormat="1" x14ac:dyDescent="0.3">
      <c r="A324" s="160"/>
      <c r="B324" s="461" t="s">
        <v>109</v>
      </c>
      <c r="C324" s="462"/>
      <c r="D324" s="462"/>
      <c r="E324" s="463"/>
      <c r="F324" s="463"/>
      <c r="G324" s="463"/>
      <c r="H324" s="463"/>
      <c r="I324" s="463"/>
      <c r="J324" s="463"/>
      <c r="K324" s="463"/>
      <c r="L324" s="463"/>
      <c r="M324" s="464"/>
      <c r="N324" s="464"/>
      <c r="O324" s="465"/>
      <c r="GQ324" s="160"/>
      <c r="GR324" s="160"/>
      <c r="GS324" s="160"/>
      <c r="GT324" s="160"/>
      <c r="GU324" s="160"/>
      <c r="GV324" s="160"/>
      <c r="GW324" s="160"/>
      <c r="GX324" s="160"/>
    </row>
    <row r="325" spans="1:206" s="159" customFormat="1" ht="30.6" customHeight="1" thickBot="1" x14ac:dyDescent="0.35">
      <c r="A325" s="160"/>
      <c r="B325" s="358" t="s">
        <v>220</v>
      </c>
      <c r="C325" s="359"/>
      <c r="D325" s="359"/>
      <c r="E325" s="360"/>
      <c r="F325" s="360"/>
      <c r="G325" s="360"/>
      <c r="H325" s="360"/>
      <c r="I325" s="360"/>
      <c r="J325" s="360"/>
      <c r="K325" s="360"/>
      <c r="L325" s="360"/>
      <c r="M325" s="361"/>
      <c r="N325" s="361"/>
      <c r="O325" s="362"/>
      <c r="GQ325" s="160"/>
      <c r="GR325" s="160"/>
      <c r="GS325" s="160"/>
      <c r="GT325" s="160"/>
      <c r="GU325" s="160"/>
      <c r="GV325" s="160"/>
      <c r="GW325" s="160"/>
      <c r="GX325" s="160"/>
    </row>
    <row r="326" spans="1:206" s="159" customFormat="1" ht="40.5" customHeight="1" thickBot="1" x14ac:dyDescent="0.35">
      <c r="A326" s="160"/>
      <c r="B326" s="160"/>
      <c r="C326" s="160"/>
      <c r="D326" s="160"/>
      <c r="E326" s="160"/>
      <c r="F326" s="160"/>
      <c r="G326" s="160"/>
      <c r="H326" s="160"/>
      <c r="I326" s="160"/>
      <c r="J326" s="160"/>
      <c r="K326" s="160"/>
      <c r="L326" s="160"/>
      <c r="M326" s="160"/>
      <c r="N326" s="160"/>
      <c r="O326" s="160"/>
      <c r="GQ326" s="160"/>
      <c r="GR326" s="160"/>
      <c r="GS326" s="160"/>
      <c r="GT326" s="160"/>
      <c r="GU326" s="160"/>
      <c r="GV326" s="160"/>
      <c r="GW326" s="160"/>
      <c r="GX326" s="160"/>
    </row>
    <row r="327" spans="1:206" s="159" customFormat="1" x14ac:dyDescent="0.3">
      <c r="A327" s="160"/>
      <c r="B327" s="456" t="s">
        <v>234</v>
      </c>
      <c r="C327" s="431"/>
      <c r="D327" s="431"/>
      <c r="E327" s="431"/>
      <c r="F327" s="431"/>
      <c r="G327" s="431"/>
      <c r="H327" s="431"/>
      <c r="I327" s="431"/>
      <c r="J327" s="431"/>
      <c r="K327" s="431"/>
      <c r="L327" s="431"/>
      <c r="M327" s="431"/>
      <c r="N327" s="179" t="s">
        <v>98</v>
      </c>
      <c r="O327" s="180" t="s">
        <v>99</v>
      </c>
      <c r="GQ327" s="160"/>
      <c r="GR327" s="160"/>
      <c r="GS327" s="160"/>
      <c r="GT327" s="160"/>
      <c r="GU327" s="160"/>
      <c r="GV327" s="160"/>
      <c r="GW327" s="160"/>
      <c r="GX327" s="160"/>
    </row>
    <row r="328" spans="1:206" s="159" customFormat="1" x14ac:dyDescent="0.3">
      <c r="A328" s="160"/>
      <c r="B328" s="307" t="s">
        <v>221</v>
      </c>
      <c r="C328" s="308"/>
      <c r="D328" s="308"/>
      <c r="E328" s="398" t="s">
        <v>231</v>
      </c>
      <c r="F328" s="334"/>
      <c r="G328" s="334"/>
      <c r="H328" s="334"/>
      <c r="I328" s="399"/>
      <c r="J328" s="121"/>
      <c r="K328" s="122"/>
      <c r="L328" s="489" t="s">
        <v>276</v>
      </c>
      <c r="M328" s="310"/>
      <c r="N328" s="491">
        <f>'BUDGET TOTAL (year beginning)'!E33</f>
        <v>0</v>
      </c>
      <c r="O328" s="491">
        <f>'EXPENDITURES (total year end)'!E30</f>
        <v>0</v>
      </c>
      <c r="GQ328" s="160"/>
      <c r="GR328" s="160"/>
      <c r="GS328" s="160"/>
      <c r="GT328" s="160"/>
      <c r="GU328" s="160"/>
      <c r="GV328" s="160"/>
      <c r="GW328" s="160"/>
      <c r="GX328" s="160"/>
    </row>
    <row r="329" spans="1:206" s="159" customFormat="1" x14ac:dyDescent="0.3">
      <c r="A329" s="160"/>
      <c r="B329" s="335"/>
      <c r="C329" s="336"/>
      <c r="D329" s="336"/>
      <c r="E329" s="400"/>
      <c r="F329" s="336"/>
      <c r="G329" s="336"/>
      <c r="H329" s="336"/>
      <c r="I329" s="401"/>
      <c r="J329" s="123"/>
      <c r="K329" s="124"/>
      <c r="L329" s="490"/>
      <c r="M329" s="312"/>
      <c r="N329" s="491"/>
      <c r="O329" s="491"/>
      <c r="GQ329" s="160"/>
      <c r="GR329" s="160"/>
      <c r="GS329" s="160"/>
      <c r="GT329" s="160"/>
      <c r="GU329" s="160"/>
      <c r="GV329" s="160"/>
      <c r="GW329" s="160"/>
      <c r="GX329" s="160"/>
    </row>
    <row r="330" spans="1:206" s="159" customFormat="1" ht="14.45" customHeight="1" x14ac:dyDescent="0.3">
      <c r="A330" s="160"/>
      <c r="B330" s="317" t="s">
        <v>222</v>
      </c>
      <c r="C330" s="318"/>
      <c r="D330" s="318"/>
      <c r="E330" s="318"/>
      <c r="F330" s="318"/>
      <c r="G330" s="318"/>
      <c r="H330" s="318"/>
      <c r="I330" s="319"/>
      <c r="J330" s="451"/>
      <c r="K330" s="452"/>
      <c r="L330" s="490"/>
      <c r="M330" s="312"/>
      <c r="N330" s="491"/>
      <c r="O330" s="491"/>
      <c r="GQ330" s="160"/>
      <c r="GR330" s="160"/>
      <c r="GS330" s="160"/>
      <c r="GT330" s="160"/>
      <c r="GU330" s="160"/>
      <c r="GV330" s="160"/>
      <c r="GW330" s="160"/>
      <c r="GX330" s="160"/>
    </row>
    <row r="331" spans="1:206" s="159" customFormat="1" x14ac:dyDescent="0.3">
      <c r="A331" s="160"/>
      <c r="B331" s="288"/>
      <c r="C331" s="289"/>
      <c r="D331" s="289"/>
      <c r="E331" s="289"/>
      <c r="F331" s="289"/>
      <c r="G331" s="289"/>
      <c r="H331" s="289"/>
      <c r="I331" s="320"/>
      <c r="J331" s="451"/>
      <c r="K331" s="452"/>
      <c r="L331" s="311" t="s">
        <v>275</v>
      </c>
      <c r="M331" s="312"/>
      <c r="N331" s="466"/>
      <c r="O331" s="467"/>
      <c r="GQ331" s="160"/>
      <c r="GR331" s="160"/>
      <c r="GS331" s="160"/>
      <c r="GT331" s="160"/>
      <c r="GU331" s="160"/>
      <c r="GV331" s="160"/>
      <c r="GW331" s="160"/>
      <c r="GX331" s="160"/>
    </row>
    <row r="332" spans="1:206" s="159" customFormat="1" x14ac:dyDescent="0.3">
      <c r="A332" s="160"/>
      <c r="B332" s="288"/>
      <c r="C332" s="289"/>
      <c r="D332" s="289"/>
      <c r="E332" s="289"/>
      <c r="F332" s="289"/>
      <c r="G332" s="289"/>
      <c r="H332" s="289"/>
      <c r="I332" s="320"/>
      <c r="J332" s="451"/>
      <c r="K332" s="452"/>
      <c r="L332" s="311"/>
      <c r="M332" s="312"/>
      <c r="N332" s="466"/>
      <c r="O332" s="467"/>
      <c r="GQ332" s="160"/>
      <c r="GR332" s="160"/>
      <c r="GS332" s="160"/>
      <c r="GT332" s="160"/>
      <c r="GU332" s="160"/>
      <c r="GV332" s="160"/>
      <c r="GW332" s="160"/>
      <c r="GX332" s="160"/>
    </row>
    <row r="333" spans="1:206" s="159" customFormat="1" x14ac:dyDescent="0.3">
      <c r="A333" s="160"/>
      <c r="B333" s="321"/>
      <c r="C333" s="322"/>
      <c r="D333" s="322"/>
      <c r="E333" s="322"/>
      <c r="F333" s="322"/>
      <c r="G333" s="322"/>
      <c r="H333" s="322"/>
      <c r="I333" s="323"/>
      <c r="J333" s="453"/>
      <c r="K333" s="454"/>
      <c r="L333" s="363"/>
      <c r="M333" s="364"/>
      <c r="N333" s="466"/>
      <c r="O333" s="467"/>
      <c r="GQ333" s="160"/>
      <c r="GR333" s="160"/>
      <c r="GS333" s="160"/>
      <c r="GT333" s="160"/>
      <c r="GU333" s="160"/>
      <c r="GV333" s="160"/>
      <c r="GW333" s="160"/>
      <c r="GX333" s="160"/>
    </row>
    <row r="334" spans="1:206" s="159" customFormat="1" ht="15" customHeight="1" x14ac:dyDescent="0.3">
      <c r="A334" s="160"/>
      <c r="B334" s="468" t="s">
        <v>235</v>
      </c>
      <c r="C334" s="469"/>
      <c r="D334" s="495"/>
      <c r="E334" s="470" t="s">
        <v>236</v>
      </c>
      <c r="F334" s="471"/>
      <c r="G334" s="472"/>
      <c r="H334" s="473" t="s">
        <v>112</v>
      </c>
      <c r="I334" s="474"/>
      <c r="J334" s="474"/>
      <c r="K334" s="475"/>
      <c r="L334" s="476" t="s">
        <v>237</v>
      </c>
      <c r="M334" s="476"/>
      <c r="N334" s="476" t="s">
        <v>238</v>
      </c>
      <c r="O334" s="477"/>
      <c r="GQ334" s="160"/>
      <c r="GR334" s="160"/>
      <c r="GS334" s="160"/>
      <c r="GT334" s="160"/>
      <c r="GU334" s="160"/>
      <c r="GV334" s="160"/>
      <c r="GW334" s="160"/>
      <c r="GX334" s="160"/>
    </row>
    <row r="335" spans="1:206" s="159" customFormat="1" ht="31.5" customHeight="1" x14ac:dyDescent="0.3">
      <c r="A335" s="160"/>
      <c r="B335" s="501"/>
      <c r="C335" s="502"/>
      <c r="D335" s="503"/>
      <c r="E335" s="504"/>
      <c r="F335" s="505"/>
      <c r="G335" s="506"/>
      <c r="H335" s="478" t="s">
        <v>239</v>
      </c>
      <c r="I335" s="479"/>
      <c r="J335" s="478" t="s">
        <v>103</v>
      </c>
      <c r="K335" s="479"/>
      <c r="L335" s="480" t="s">
        <v>115</v>
      </c>
      <c r="M335" s="480"/>
      <c r="N335" s="480" t="s">
        <v>105</v>
      </c>
      <c r="O335" s="483"/>
      <c r="GQ335" s="160"/>
      <c r="GR335" s="160"/>
      <c r="GS335" s="160"/>
      <c r="GT335" s="160"/>
      <c r="GU335" s="160"/>
      <c r="GV335" s="160"/>
      <c r="GW335" s="160"/>
      <c r="GX335" s="160"/>
    </row>
    <row r="336" spans="1:206" s="159" customFormat="1" x14ac:dyDescent="0.3">
      <c r="A336" s="160"/>
      <c r="B336" s="342" t="s">
        <v>223</v>
      </c>
      <c r="C336" s="343"/>
      <c r="D336" s="344"/>
      <c r="E336" s="348" t="s">
        <v>224</v>
      </c>
      <c r="F336" s="343"/>
      <c r="G336" s="344"/>
      <c r="H336" s="181" t="s">
        <v>70</v>
      </c>
      <c r="I336" s="181" t="s">
        <v>71</v>
      </c>
      <c r="J336" s="181" t="s">
        <v>70</v>
      </c>
      <c r="K336" s="181" t="s">
        <v>71</v>
      </c>
      <c r="L336" s="460"/>
      <c r="M336" s="460"/>
      <c r="N336" s="181" t="s">
        <v>72</v>
      </c>
      <c r="O336" s="182" t="s">
        <v>108</v>
      </c>
      <c r="GQ336" s="160"/>
      <c r="GR336" s="160"/>
      <c r="GS336" s="160"/>
      <c r="GT336" s="160"/>
      <c r="GU336" s="160"/>
      <c r="GV336" s="160"/>
      <c r="GW336" s="160"/>
      <c r="GX336" s="160"/>
    </row>
    <row r="337" spans="1:206" s="159" customFormat="1" ht="66.599999999999994" customHeight="1" x14ac:dyDescent="0.3">
      <c r="A337" s="160"/>
      <c r="B337" s="345"/>
      <c r="C337" s="346"/>
      <c r="D337" s="347"/>
      <c r="E337" s="349"/>
      <c r="F337" s="346"/>
      <c r="G337" s="347"/>
      <c r="H337" s="125">
        <f>'Budget %'!K61</f>
        <v>0</v>
      </c>
      <c r="I337" s="125">
        <f>'Expenditure %'!K61</f>
        <v>0</v>
      </c>
      <c r="J337" s="126">
        <f>'Budget %'!L61</f>
        <v>0</v>
      </c>
      <c r="K337" s="126">
        <f>'Expenditure %'!L61</f>
        <v>0</v>
      </c>
      <c r="L337" s="351" t="str">
        <f>G3</f>
        <v>April 1, 2023 - 
March 31, 2024</v>
      </c>
      <c r="M337" s="352"/>
      <c r="N337" s="131">
        <f>SUM(N328:N333)</f>
        <v>0</v>
      </c>
      <c r="O337" s="131">
        <f>SUM(O328:O333)</f>
        <v>0</v>
      </c>
      <c r="GQ337" s="160"/>
      <c r="GR337" s="160"/>
      <c r="GS337" s="160"/>
      <c r="GT337" s="160"/>
      <c r="GU337" s="160"/>
      <c r="GV337" s="160"/>
      <c r="GW337" s="160"/>
      <c r="GX337" s="160"/>
    </row>
    <row r="338" spans="1:206" s="159" customFormat="1" x14ac:dyDescent="0.3">
      <c r="A338" s="160"/>
      <c r="B338" s="461" t="s">
        <v>109</v>
      </c>
      <c r="C338" s="462"/>
      <c r="D338" s="462"/>
      <c r="E338" s="463"/>
      <c r="F338" s="463"/>
      <c r="G338" s="463"/>
      <c r="H338" s="463"/>
      <c r="I338" s="463"/>
      <c r="J338" s="463"/>
      <c r="K338" s="463"/>
      <c r="L338" s="463"/>
      <c r="M338" s="464"/>
      <c r="N338" s="464"/>
      <c r="O338" s="465"/>
      <c r="GQ338" s="160"/>
      <c r="GR338" s="160"/>
      <c r="GS338" s="160"/>
      <c r="GT338" s="160"/>
      <c r="GU338" s="160"/>
      <c r="GV338" s="160"/>
      <c r="GW338" s="160"/>
      <c r="GX338" s="160"/>
    </row>
    <row r="339" spans="1:206" s="159" customFormat="1" ht="32.1" customHeight="1" thickBot="1" x14ac:dyDescent="0.35">
      <c r="A339" s="160"/>
      <c r="B339" s="358" t="s">
        <v>225</v>
      </c>
      <c r="C339" s="359"/>
      <c r="D339" s="359"/>
      <c r="E339" s="360"/>
      <c r="F339" s="360"/>
      <c r="G339" s="360"/>
      <c r="H339" s="360"/>
      <c r="I339" s="360"/>
      <c r="J339" s="360"/>
      <c r="K339" s="360"/>
      <c r="L339" s="360"/>
      <c r="M339" s="361"/>
      <c r="N339" s="361"/>
      <c r="O339" s="362"/>
      <c r="GQ339" s="160"/>
      <c r="GR339" s="160"/>
      <c r="GS339" s="160"/>
      <c r="GT339" s="160"/>
      <c r="GU339" s="160"/>
      <c r="GV339" s="160"/>
      <c r="GW339" s="160"/>
      <c r="GX339" s="160"/>
    </row>
    <row r="341" spans="1:206" s="159" customFormat="1" x14ac:dyDescent="0.3">
      <c r="A341" s="160"/>
      <c r="B341" s="425" t="s">
        <v>226</v>
      </c>
      <c r="C341" s="425"/>
      <c r="D341" s="425"/>
      <c r="E341" s="425"/>
      <c r="F341" s="425"/>
      <c r="G341" s="425"/>
      <c r="H341" s="425"/>
      <c r="I341" s="425"/>
      <c r="J341" s="425"/>
      <c r="K341" s="425"/>
      <c r="L341" s="425"/>
      <c r="M341" s="425"/>
      <c r="N341" s="425"/>
      <c r="O341" s="425"/>
      <c r="GQ341" s="160"/>
      <c r="GR341" s="160"/>
      <c r="GS341" s="160"/>
      <c r="GT341" s="160"/>
      <c r="GU341" s="160"/>
      <c r="GV341" s="160"/>
      <c r="GW341" s="160"/>
      <c r="GX341" s="160"/>
    </row>
    <row r="342" spans="1:206" s="159" customFormat="1" ht="47.1" customHeight="1" x14ac:dyDescent="0.3">
      <c r="A342" s="160"/>
      <c r="B342" s="425"/>
      <c r="C342" s="425"/>
      <c r="D342" s="425"/>
      <c r="E342" s="425"/>
      <c r="F342" s="425"/>
      <c r="G342" s="425"/>
      <c r="H342" s="425"/>
      <c r="I342" s="425"/>
      <c r="J342" s="425"/>
      <c r="K342" s="425"/>
      <c r="L342" s="425"/>
      <c r="M342" s="425"/>
      <c r="N342" s="425"/>
      <c r="O342" s="425"/>
      <c r="GQ342" s="160"/>
      <c r="GR342" s="160"/>
      <c r="GS342" s="160"/>
      <c r="GT342" s="160"/>
      <c r="GU342" s="160"/>
      <c r="GV342" s="160"/>
      <c r="GW342" s="160"/>
      <c r="GX342" s="160"/>
    </row>
  </sheetData>
  <mergeCells count="678">
    <mergeCell ref="B84:D85"/>
    <mergeCell ref="E84:G85"/>
    <mergeCell ref="L84:M84"/>
    <mergeCell ref="L85:M85"/>
    <mergeCell ref="J62:K67"/>
    <mergeCell ref="B75:M75"/>
    <mergeCell ref="B76:D77"/>
    <mergeCell ref="E76:I77"/>
    <mergeCell ref="J76:K81"/>
    <mergeCell ref="B78:I81"/>
    <mergeCell ref="B68:D68"/>
    <mergeCell ref="E68:G68"/>
    <mergeCell ref="H68:K68"/>
    <mergeCell ref="B64:I67"/>
    <mergeCell ref="J146:K151"/>
    <mergeCell ref="E132:I133"/>
    <mergeCell ref="B134:I137"/>
    <mergeCell ref="J132:K137"/>
    <mergeCell ref="E118:I119"/>
    <mergeCell ref="B120:I123"/>
    <mergeCell ref="J118:K123"/>
    <mergeCell ref="O331:O333"/>
    <mergeCell ref="E272:I273"/>
    <mergeCell ref="E286:I287"/>
    <mergeCell ref="E300:I301"/>
    <mergeCell ref="E314:I315"/>
    <mergeCell ref="E328:I329"/>
    <mergeCell ref="L317:M319"/>
    <mergeCell ref="N317:N319"/>
    <mergeCell ref="O317:O319"/>
    <mergeCell ref="L328:M330"/>
    <mergeCell ref="N328:N330"/>
    <mergeCell ref="O328:O330"/>
    <mergeCell ref="O289:O291"/>
    <mergeCell ref="L300:M302"/>
    <mergeCell ref="N300:N302"/>
    <mergeCell ref="O300:O302"/>
    <mergeCell ref="L303:M305"/>
    <mergeCell ref="L149:M151"/>
    <mergeCell ref="N149:N151"/>
    <mergeCell ref="O149:O151"/>
    <mergeCell ref="L160:M162"/>
    <mergeCell ref="N160:N162"/>
    <mergeCell ref="O160:O162"/>
    <mergeCell ref="O121:O123"/>
    <mergeCell ref="L132:M134"/>
    <mergeCell ref="N132:N134"/>
    <mergeCell ref="O132:O134"/>
    <mergeCell ref="L135:M137"/>
    <mergeCell ref="N135:N137"/>
    <mergeCell ref="O135:O137"/>
    <mergeCell ref="L146:M148"/>
    <mergeCell ref="N146:N148"/>
    <mergeCell ref="B143:O143"/>
    <mergeCell ref="B145:M145"/>
    <mergeCell ref="B146:D147"/>
    <mergeCell ref="O146:O148"/>
    <mergeCell ref="E146:I147"/>
    <mergeCell ref="B148:I151"/>
    <mergeCell ref="N139:O139"/>
    <mergeCell ref="B140:D141"/>
    <mergeCell ref="E140:G141"/>
    <mergeCell ref="O65:O67"/>
    <mergeCell ref="L90:M92"/>
    <mergeCell ref="N90:N92"/>
    <mergeCell ref="O90:O92"/>
    <mergeCell ref="L93:M95"/>
    <mergeCell ref="N93:N95"/>
    <mergeCell ref="O93:O95"/>
    <mergeCell ref="N97:O97"/>
    <mergeCell ref="L68:M68"/>
    <mergeCell ref="N68:O68"/>
    <mergeCell ref="L65:M67"/>
    <mergeCell ref="N65:N67"/>
    <mergeCell ref="B86:O86"/>
    <mergeCell ref="B87:O87"/>
    <mergeCell ref="H82:K82"/>
    <mergeCell ref="L82:M82"/>
    <mergeCell ref="N82:O82"/>
    <mergeCell ref="B83:D83"/>
    <mergeCell ref="E83:G83"/>
    <mergeCell ref="H83:I83"/>
    <mergeCell ref="J83:K83"/>
    <mergeCell ref="L83:M83"/>
    <mergeCell ref="N83:O83"/>
    <mergeCell ref="L76:M78"/>
    <mergeCell ref="B339:O339"/>
    <mergeCell ref="B341:O342"/>
    <mergeCell ref="N6:N8"/>
    <mergeCell ref="O6:O8"/>
    <mergeCell ref="N9:N11"/>
    <mergeCell ref="O9:O11"/>
    <mergeCell ref="L6:M8"/>
    <mergeCell ref="L9:M11"/>
    <mergeCell ref="L20:M22"/>
    <mergeCell ref="N20:N22"/>
    <mergeCell ref="N335:O335"/>
    <mergeCell ref="B336:D337"/>
    <mergeCell ref="E336:G337"/>
    <mergeCell ref="L336:M336"/>
    <mergeCell ref="L337:M337"/>
    <mergeCell ref="B338:O338"/>
    <mergeCell ref="B334:D334"/>
    <mergeCell ref="E334:G334"/>
    <mergeCell ref="H334:K334"/>
    <mergeCell ref="L334:M334"/>
    <mergeCell ref="N334:O334"/>
    <mergeCell ref="B335:D335"/>
    <mergeCell ref="E335:G335"/>
    <mergeCell ref="H335:I335"/>
    <mergeCell ref="J335:K335"/>
    <mergeCell ref="L335:M335"/>
    <mergeCell ref="B330:I333"/>
    <mergeCell ref="J330:K333"/>
    <mergeCell ref="L331:M333"/>
    <mergeCell ref="N331:N333"/>
    <mergeCell ref="B325:O325"/>
    <mergeCell ref="B327:M327"/>
    <mergeCell ref="B328:D329"/>
    <mergeCell ref="N321:O321"/>
    <mergeCell ref="B322:D323"/>
    <mergeCell ref="E322:G323"/>
    <mergeCell ref="L322:M322"/>
    <mergeCell ref="L323:M323"/>
    <mergeCell ref="B324:O324"/>
    <mergeCell ref="B320:D320"/>
    <mergeCell ref="E320:G320"/>
    <mergeCell ref="H320:K320"/>
    <mergeCell ref="L320:M320"/>
    <mergeCell ref="N320:O320"/>
    <mergeCell ref="B321:D321"/>
    <mergeCell ref="E321:G321"/>
    <mergeCell ref="H321:I321"/>
    <mergeCell ref="J321:K321"/>
    <mergeCell ref="L321:M321"/>
    <mergeCell ref="B316:I319"/>
    <mergeCell ref="J316:K319"/>
    <mergeCell ref="L314:M316"/>
    <mergeCell ref="N314:N316"/>
    <mergeCell ref="B311:O311"/>
    <mergeCell ref="B313:M313"/>
    <mergeCell ref="B314:D315"/>
    <mergeCell ref="O314:O316"/>
    <mergeCell ref="N307:O307"/>
    <mergeCell ref="B308:D309"/>
    <mergeCell ref="E308:G309"/>
    <mergeCell ref="L308:M308"/>
    <mergeCell ref="L309:M309"/>
    <mergeCell ref="B310:O310"/>
    <mergeCell ref="B306:D306"/>
    <mergeCell ref="E306:G306"/>
    <mergeCell ref="H306:K306"/>
    <mergeCell ref="L306:M306"/>
    <mergeCell ref="N306:O306"/>
    <mergeCell ref="B307:D307"/>
    <mergeCell ref="E307:G307"/>
    <mergeCell ref="H307:I307"/>
    <mergeCell ref="J307:K307"/>
    <mergeCell ref="L307:M307"/>
    <mergeCell ref="B302:I305"/>
    <mergeCell ref="J302:K305"/>
    <mergeCell ref="B297:O297"/>
    <mergeCell ref="B299:M299"/>
    <mergeCell ref="B300:D301"/>
    <mergeCell ref="N293:O293"/>
    <mergeCell ref="B294:D295"/>
    <mergeCell ref="E294:G295"/>
    <mergeCell ref="L294:M294"/>
    <mergeCell ref="L295:M295"/>
    <mergeCell ref="B296:O296"/>
    <mergeCell ref="N303:N305"/>
    <mergeCell ref="O303:O305"/>
    <mergeCell ref="B292:D292"/>
    <mergeCell ref="E292:G292"/>
    <mergeCell ref="H292:K292"/>
    <mergeCell ref="L292:M292"/>
    <mergeCell ref="N292:O292"/>
    <mergeCell ref="B293:D293"/>
    <mergeCell ref="E293:G293"/>
    <mergeCell ref="H293:I293"/>
    <mergeCell ref="J293:K293"/>
    <mergeCell ref="L293:M293"/>
    <mergeCell ref="B288:I291"/>
    <mergeCell ref="J288:K291"/>
    <mergeCell ref="L289:M291"/>
    <mergeCell ref="N289:N291"/>
    <mergeCell ref="B283:O283"/>
    <mergeCell ref="B285:M285"/>
    <mergeCell ref="B286:D287"/>
    <mergeCell ref="N279:O279"/>
    <mergeCell ref="B280:D281"/>
    <mergeCell ref="E280:G281"/>
    <mergeCell ref="L280:M280"/>
    <mergeCell ref="L281:M281"/>
    <mergeCell ref="B282:O282"/>
    <mergeCell ref="L286:M288"/>
    <mergeCell ref="N286:N288"/>
    <mergeCell ref="O286:O288"/>
    <mergeCell ref="B278:D278"/>
    <mergeCell ref="E278:G278"/>
    <mergeCell ref="H278:K278"/>
    <mergeCell ref="L278:M278"/>
    <mergeCell ref="N278:O278"/>
    <mergeCell ref="B279:D279"/>
    <mergeCell ref="E279:G279"/>
    <mergeCell ref="H279:I279"/>
    <mergeCell ref="J279:K279"/>
    <mergeCell ref="L279:M279"/>
    <mergeCell ref="B274:I277"/>
    <mergeCell ref="J274:K277"/>
    <mergeCell ref="L272:M274"/>
    <mergeCell ref="N272:N274"/>
    <mergeCell ref="B269:O269"/>
    <mergeCell ref="B271:M271"/>
    <mergeCell ref="B272:D273"/>
    <mergeCell ref="O272:O274"/>
    <mergeCell ref="N265:O265"/>
    <mergeCell ref="B266:D267"/>
    <mergeCell ref="E266:G267"/>
    <mergeCell ref="L266:M266"/>
    <mergeCell ref="L267:M267"/>
    <mergeCell ref="B268:O268"/>
    <mergeCell ref="L275:M277"/>
    <mergeCell ref="N275:N277"/>
    <mergeCell ref="O275:O277"/>
    <mergeCell ref="B264:D264"/>
    <mergeCell ref="E264:G264"/>
    <mergeCell ref="H264:K264"/>
    <mergeCell ref="L264:M264"/>
    <mergeCell ref="N264:O264"/>
    <mergeCell ref="B265:D265"/>
    <mergeCell ref="E265:G265"/>
    <mergeCell ref="H265:I265"/>
    <mergeCell ref="J265:K265"/>
    <mergeCell ref="L265:M265"/>
    <mergeCell ref="B260:I263"/>
    <mergeCell ref="J260:K263"/>
    <mergeCell ref="B255:O255"/>
    <mergeCell ref="B257:M257"/>
    <mergeCell ref="B258:D259"/>
    <mergeCell ref="E258:I259"/>
    <mergeCell ref="N251:O251"/>
    <mergeCell ref="B252:D253"/>
    <mergeCell ref="E252:G253"/>
    <mergeCell ref="L252:M252"/>
    <mergeCell ref="L253:M253"/>
    <mergeCell ref="B254:O254"/>
    <mergeCell ref="L258:M260"/>
    <mergeCell ref="N258:N260"/>
    <mergeCell ref="O258:O260"/>
    <mergeCell ref="L261:M263"/>
    <mergeCell ref="N261:N263"/>
    <mergeCell ref="O261:O263"/>
    <mergeCell ref="B250:D250"/>
    <mergeCell ref="E250:G250"/>
    <mergeCell ref="H250:K250"/>
    <mergeCell ref="L250:M250"/>
    <mergeCell ref="N250:O250"/>
    <mergeCell ref="B251:D251"/>
    <mergeCell ref="E251:G251"/>
    <mergeCell ref="H251:I251"/>
    <mergeCell ref="J251:K251"/>
    <mergeCell ref="L251:M251"/>
    <mergeCell ref="B246:I249"/>
    <mergeCell ref="J246:K249"/>
    <mergeCell ref="L247:M249"/>
    <mergeCell ref="N247:N249"/>
    <mergeCell ref="B241:O241"/>
    <mergeCell ref="B243:M243"/>
    <mergeCell ref="B244:D245"/>
    <mergeCell ref="E244:I245"/>
    <mergeCell ref="N237:O237"/>
    <mergeCell ref="B238:D239"/>
    <mergeCell ref="E238:G239"/>
    <mergeCell ref="L238:M238"/>
    <mergeCell ref="L239:M239"/>
    <mergeCell ref="B240:O240"/>
    <mergeCell ref="L244:M246"/>
    <mergeCell ref="N244:N246"/>
    <mergeCell ref="O244:O246"/>
    <mergeCell ref="O247:O249"/>
    <mergeCell ref="B236:D236"/>
    <mergeCell ref="E236:G236"/>
    <mergeCell ref="H236:K236"/>
    <mergeCell ref="L236:M236"/>
    <mergeCell ref="N236:O236"/>
    <mergeCell ref="B237:D237"/>
    <mergeCell ref="E237:G237"/>
    <mergeCell ref="H237:I237"/>
    <mergeCell ref="J237:K237"/>
    <mergeCell ref="L237:M237"/>
    <mergeCell ref="B232:I235"/>
    <mergeCell ref="J232:K235"/>
    <mergeCell ref="L230:M232"/>
    <mergeCell ref="N230:N232"/>
    <mergeCell ref="B227:O227"/>
    <mergeCell ref="B229:M229"/>
    <mergeCell ref="B230:D231"/>
    <mergeCell ref="O230:O232"/>
    <mergeCell ref="E230:I231"/>
    <mergeCell ref="L233:M235"/>
    <mergeCell ref="N233:N235"/>
    <mergeCell ref="O233:O235"/>
    <mergeCell ref="B224:D225"/>
    <mergeCell ref="E224:G225"/>
    <mergeCell ref="L224:M224"/>
    <mergeCell ref="L225:M225"/>
    <mergeCell ref="B226:O226"/>
    <mergeCell ref="B222:D222"/>
    <mergeCell ref="E222:G222"/>
    <mergeCell ref="H222:K222"/>
    <mergeCell ref="L222:M222"/>
    <mergeCell ref="N222:O222"/>
    <mergeCell ref="B223:D223"/>
    <mergeCell ref="E223:G223"/>
    <mergeCell ref="H223:I223"/>
    <mergeCell ref="J223:K223"/>
    <mergeCell ref="L223:M223"/>
    <mergeCell ref="N223:O223"/>
    <mergeCell ref="B218:I221"/>
    <mergeCell ref="J218:K221"/>
    <mergeCell ref="B213:O213"/>
    <mergeCell ref="B215:M215"/>
    <mergeCell ref="B216:D217"/>
    <mergeCell ref="E216:I217"/>
    <mergeCell ref="N209:O209"/>
    <mergeCell ref="B210:D211"/>
    <mergeCell ref="E210:G211"/>
    <mergeCell ref="L210:M210"/>
    <mergeCell ref="L211:M211"/>
    <mergeCell ref="B212:O212"/>
    <mergeCell ref="L216:M218"/>
    <mergeCell ref="N216:N218"/>
    <mergeCell ref="O216:O218"/>
    <mergeCell ref="L219:M221"/>
    <mergeCell ref="N219:N221"/>
    <mergeCell ref="O219:O221"/>
    <mergeCell ref="B208:D208"/>
    <mergeCell ref="E208:G208"/>
    <mergeCell ref="H208:K208"/>
    <mergeCell ref="L208:M208"/>
    <mergeCell ref="N208:O208"/>
    <mergeCell ref="B209:D209"/>
    <mergeCell ref="E209:G209"/>
    <mergeCell ref="H209:I209"/>
    <mergeCell ref="J209:K209"/>
    <mergeCell ref="L209:M209"/>
    <mergeCell ref="B204:I207"/>
    <mergeCell ref="J204:K207"/>
    <mergeCell ref="L205:M207"/>
    <mergeCell ref="N205:N207"/>
    <mergeCell ref="B199:O199"/>
    <mergeCell ref="B201:M201"/>
    <mergeCell ref="B202:D203"/>
    <mergeCell ref="E202:I203"/>
    <mergeCell ref="N195:O195"/>
    <mergeCell ref="B196:D197"/>
    <mergeCell ref="E196:G197"/>
    <mergeCell ref="L196:M196"/>
    <mergeCell ref="L197:M197"/>
    <mergeCell ref="B198:O198"/>
    <mergeCell ref="L202:M204"/>
    <mergeCell ref="N202:N204"/>
    <mergeCell ref="O202:O204"/>
    <mergeCell ref="O205:O207"/>
    <mergeCell ref="B194:D194"/>
    <mergeCell ref="E194:G194"/>
    <mergeCell ref="H194:K194"/>
    <mergeCell ref="L194:M194"/>
    <mergeCell ref="N194:O194"/>
    <mergeCell ref="B195:D195"/>
    <mergeCell ref="E195:G195"/>
    <mergeCell ref="H195:I195"/>
    <mergeCell ref="J195:K195"/>
    <mergeCell ref="L195:M195"/>
    <mergeCell ref="B190:I193"/>
    <mergeCell ref="J190:K193"/>
    <mergeCell ref="L188:M190"/>
    <mergeCell ref="N188:N190"/>
    <mergeCell ref="B185:O185"/>
    <mergeCell ref="B187:M187"/>
    <mergeCell ref="B188:D189"/>
    <mergeCell ref="O188:O190"/>
    <mergeCell ref="E188:I189"/>
    <mergeCell ref="L191:M193"/>
    <mergeCell ref="N191:N193"/>
    <mergeCell ref="O191:O193"/>
    <mergeCell ref="B182:D183"/>
    <mergeCell ref="E182:G183"/>
    <mergeCell ref="L182:M182"/>
    <mergeCell ref="L183:M183"/>
    <mergeCell ref="B184:O184"/>
    <mergeCell ref="B180:D180"/>
    <mergeCell ref="E180:G180"/>
    <mergeCell ref="H180:K180"/>
    <mergeCell ref="L180:M180"/>
    <mergeCell ref="N180:O180"/>
    <mergeCell ref="B181:D181"/>
    <mergeCell ref="E181:G181"/>
    <mergeCell ref="H181:I181"/>
    <mergeCell ref="J181:K181"/>
    <mergeCell ref="L181:M181"/>
    <mergeCell ref="N181:O181"/>
    <mergeCell ref="B176:I179"/>
    <mergeCell ref="J176:K179"/>
    <mergeCell ref="B171:O171"/>
    <mergeCell ref="B173:M173"/>
    <mergeCell ref="B174:D175"/>
    <mergeCell ref="E174:I175"/>
    <mergeCell ref="N167:O167"/>
    <mergeCell ref="B168:D169"/>
    <mergeCell ref="E168:G169"/>
    <mergeCell ref="L168:M168"/>
    <mergeCell ref="L169:M169"/>
    <mergeCell ref="B170:O170"/>
    <mergeCell ref="L174:M176"/>
    <mergeCell ref="N174:N176"/>
    <mergeCell ref="O174:O176"/>
    <mergeCell ref="L177:M179"/>
    <mergeCell ref="N177:N179"/>
    <mergeCell ref="O177:O179"/>
    <mergeCell ref="B166:D166"/>
    <mergeCell ref="E166:G166"/>
    <mergeCell ref="H166:K166"/>
    <mergeCell ref="L166:M166"/>
    <mergeCell ref="N166:O166"/>
    <mergeCell ref="B167:D167"/>
    <mergeCell ref="E167:G167"/>
    <mergeCell ref="H167:I167"/>
    <mergeCell ref="J167:K167"/>
    <mergeCell ref="L167:M167"/>
    <mergeCell ref="B162:I165"/>
    <mergeCell ref="J162:K165"/>
    <mergeCell ref="L163:M165"/>
    <mergeCell ref="N163:N165"/>
    <mergeCell ref="B157:O157"/>
    <mergeCell ref="B159:M159"/>
    <mergeCell ref="B160:D161"/>
    <mergeCell ref="E160:I161"/>
    <mergeCell ref="N153:O153"/>
    <mergeCell ref="B154:D155"/>
    <mergeCell ref="E154:G155"/>
    <mergeCell ref="L154:M154"/>
    <mergeCell ref="L155:M155"/>
    <mergeCell ref="B156:O156"/>
    <mergeCell ref="O163:O165"/>
    <mergeCell ref="B152:D152"/>
    <mergeCell ref="E152:G152"/>
    <mergeCell ref="H152:K152"/>
    <mergeCell ref="L152:M152"/>
    <mergeCell ref="N152:O152"/>
    <mergeCell ref="B153:D153"/>
    <mergeCell ref="E153:G153"/>
    <mergeCell ref="H153:I153"/>
    <mergeCell ref="J153:K153"/>
    <mergeCell ref="L153:M153"/>
    <mergeCell ref="L140:M140"/>
    <mergeCell ref="L141:M141"/>
    <mergeCell ref="B142:O142"/>
    <mergeCell ref="B138:D138"/>
    <mergeCell ref="E138:G138"/>
    <mergeCell ref="H138:K138"/>
    <mergeCell ref="L138:M138"/>
    <mergeCell ref="N138:O138"/>
    <mergeCell ref="B139:D139"/>
    <mergeCell ref="E139:G139"/>
    <mergeCell ref="H139:I139"/>
    <mergeCell ref="J139:K139"/>
    <mergeCell ref="L139:M139"/>
    <mergeCell ref="B129:O129"/>
    <mergeCell ref="B131:M131"/>
    <mergeCell ref="B132:D133"/>
    <mergeCell ref="N125:O125"/>
    <mergeCell ref="B126:D127"/>
    <mergeCell ref="E126:G127"/>
    <mergeCell ref="L126:M126"/>
    <mergeCell ref="L127:M127"/>
    <mergeCell ref="B128:O128"/>
    <mergeCell ref="B124:D124"/>
    <mergeCell ref="E124:G124"/>
    <mergeCell ref="H124:K124"/>
    <mergeCell ref="L124:M124"/>
    <mergeCell ref="N124:O124"/>
    <mergeCell ref="B125:D125"/>
    <mergeCell ref="E125:G125"/>
    <mergeCell ref="H125:I125"/>
    <mergeCell ref="J125:K125"/>
    <mergeCell ref="L125:M125"/>
    <mergeCell ref="L121:M123"/>
    <mergeCell ref="N121:N123"/>
    <mergeCell ref="B115:O115"/>
    <mergeCell ref="B117:M117"/>
    <mergeCell ref="B118:D119"/>
    <mergeCell ref="N111:O111"/>
    <mergeCell ref="B112:D113"/>
    <mergeCell ref="E112:G113"/>
    <mergeCell ref="L112:M112"/>
    <mergeCell ref="L113:M113"/>
    <mergeCell ref="B114:O114"/>
    <mergeCell ref="L118:M120"/>
    <mergeCell ref="N118:N120"/>
    <mergeCell ref="O118:O120"/>
    <mergeCell ref="B110:D110"/>
    <mergeCell ref="E110:G110"/>
    <mergeCell ref="H110:K110"/>
    <mergeCell ref="L110:M110"/>
    <mergeCell ref="N110:O110"/>
    <mergeCell ref="B111:D111"/>
    <mergeCell ref="E111:G111"/>
    <mergeCell ref="H111:I111"/>
    <mergeCell ref="J111:K111"/>
    <mergeCell ref="L111:M111"/>
    <mergeCell ref="B106:I109"/>
    <mergeCell ref="J106:K109"/>
    <mergeCell ref="L104:M106"/>
    <mergeCell ref="N104:N106"/>
    <mergeCell ref="B101:O101"/>
    <mergeCell ref="B103:M103"/>
    <mergeCell ref="B104:D105"/>
    <mergeCell ref="O104:O106"/>
    <mergeCell ref="E104:I105"/>
    <mergeCell ref="L107:M109"/>
    <mergeCell ref="N107:N109"/>
    <mergeCell ref="O107:O109"/>
    <mergeCell ref="B98:D99"/>
    <mergeCell ref="E98:G99"/>
    <mergeCell ref="L98:M98"/>
    <mergeCell ref="L99:M99"/>
    <mergeCell ref="B100:O100"/>
    <mergeCell ref="B96:D96"/>
    <mergeCell ref="E96:G96"/>
    <mergeCell ref="H96:K96"/>
    <mergeCell ref="L96:M96"/>
    <mergeCell ref="N96:O96"/>
    <mergeCell ref="B97:D97"/>
    <mergeCell ref="E97:G97"/>
    <mergeCell ref="H97:I97"/>
    <mergeCell ref="J97:K97"/>
    <mergeCell ref="L97:M97"/>
    <mergeCell ref="B92:I95"/>
    <mergeCell ref="J92:K95"/>
    <mergeCell ref="B73:O73"/>
    <mergeCell ref="B89:M89"/>
    <mergeCell ref="B90:D91"/>
    <mergeCell ref="E90:I91"/>
    <mergeCell ref="B82:D82"/>
    <mergeCell ref="E82:G82"/>
    <mergeCell ref="N69:O69"/>
    <mergeCell ref="B70:D71"/>
    <mergeCell ref="E70:G71"/>
    <mergeCell ref="L70:M70"/>
    <mergeCell ref="L71:M71"/>
    <mergeCell ref="B72:O72"/>
    <mergeCell ref="B69:D69"/>
    <mergeCell ref="E69:G69"/>
    <mergeCell ref="H69:I69"/>
    <mergeCell ref="J69:K69"/>
    <mergeCell ref="L69:M69"/>
    <mergeCell ref="N76:N78"/>
    <mergeCell ref="O76:O78"/>
    <mergeCell ref="L79:M81"/>
    <mergeCell ref="N79:N81"/>
    <mergeCell ref="O79:O81"/>
    <mergeCell ref="B59:O59"/>
    <mergeCell ref="B61:M61"/>
    <mergeCell ref="B62:D63"/>
    <mergeCell ref="E62:I63"/>
    <mergeCell ref="L62:M64"/>
    <mergeCell ref="N62:N64"/>
    <mergeCell ref="N55:O55"/>
    <mergeCell ref="B56:D57"/>
    <mergeCell ref="E56:G57"/>
    <mergeCell ref="L56:M56"/>
    <mergeCell ref="L57:M57"/>
    <mergeCell ref="B58:O58"/>
    <mergeCell ref="O62:O64"/>
    <mergeCell ref="B54:D54"/>
    <mergeCell ref="E54:G54"/>
    <mergeCell ref="H54:K54"/>
    <mergeCell ref="L54:M54"/>
    <mergeCell ref="N54:O54"/>
    <mergeCell ref="B55:D55"/>
    <mergeCell ref="E55:G55"/>
    <mergeCell ref="H55:I55"/>
    <mergeCell ref="J55:K55"/>
    <mergeCell ref="L55:M55"/>
    <mergeCell ref="B50:I53"/>
    <mergeCell ref="J50:K53"/>
    <mergeCell ref="L48:M50"/>
    <mergeCell ref="N48:N50"/>
    <mergeCell ref="B45:O45"/>
    <mergeCell ref="B47:M47"/>
    <mergeCell ref="B48:D49"/>
    <mergeCell ref="O48:O50"/>
    <mergeCell ref="E48:I49"/>
    <mergeCell ref="L51:M53"/>
    <mergeCell ref="N51:N53"/>
    <mergeCell ref="O51:O53"/>
    <mergeCell ref="B42:D43"/>
    <mergeCell ref="E42:G43"/>
    <mergeCell ref="L42:M42"/>
    <mergeCell ref="L43:M43"/>
    <mergeCell ref="B44:O44"/>
    <mergeCell ref="B40:D40"/>
    <mergeCell ref="E40:G40"/>
    <mergeCell ref="H40:K40"/>
    <mergeCell ref="L40:M40"/>
    <mergeCell ref="N40:O40"/>
    <mergeCell ref="B41:D41"/>
    <mergeCell ref="E41:G41"/>
    <mergeCell ref="H41:I41"/>
    <mergeCell ref="J41:K41"/>
    <mergeCell ref="L41:M41"/>
    <mergeCell ref="N41:O41"/>
    <mergeCell ref="B36:I39"/>
    <mergeCell ref="J36:K39"/>
    <mergeCell ref="B31:O31"/>
    <mergeCell ref="B33:M33"/>
    <mergeCell ref="B34:D35"/>
    <mergeCell ref="E34:I35"/>
    <mergeCell ref="N27:O27"/>
    <mergeCell ref="B28:D29"/>
    <mergeCell ref="E28:G29"/>
    <mergeCell ref="L28:M28"/>
    <mergeCell ref="L29:M29"/>
    <mergeCell ref="B30:O30"/>
    <mergeCell ref="L34:M36"/>
    <mergeCell ref="N34:N36"/>
    <mergeCell ref="O34:O36"/>
    <mergeCell ref="L37:M39"/>
    <mergeCell ref="N37:N39"/>
    <mergeCell ref="O37:O39"/>
    <mergeCell ref="B26:D26"/>
    <mergeCell ref="E26:G26"/>
    <mergeCell ref="H26:K26"/>
    <mergeCell ref="L26:M26"/>
    <mergeCell ref="N26:O26"/>
    <mergeCell ref="B27:D27"/>
    <mergeCell ref="E27:G27"/>
    <mergeCell ref="H27:I27"/>
    <mergeCell ref="J27:K27"/>
    <mergeCell ref="L27:M27"/>
    <mergeCell ref="B22:I25"/>
    <mergeCell ref="J22:K25"/>
    <mergeCell ref="O20:O22"/>
    <mergeCell ref="L23:M25"/>
    <mergeCell ref="B17:O17"/>
    <mergeCell ref="B19:M19"/>
    <mergeCell ref="B20:D21"/>
    <mergeCell ref="E20:I21"/>
    <mergeCell ref="N13:O13"/>
    <mergeCell ref="B14:D15"/>
    <mergeCell ref="E14:G15"/>
    <mergeCell ref="L14:M14"/>
    <mergeCell ref="L15:M15"/>
    <mergeCell ref="B16:O16"/>
    <mergeCell ref="N23:N25"/>
    <mergeCell ref="O23:O25"/>
    <mergeCell ref="B12:D12"/>
    <mergeCell ref="E12:G12"/>
    <mergeCell ref="H12:K12"/>
    <mergeCell ref="L12:M12"/>
    <mergeCell ref="N12:O12"/>
    <mergeCell ref="B13:D13"/>
    <mergeCell ref="E13:G13"/>
    <mergeCell ref="H13:I13"/>
    <mergeCell ref="J13:K13"/>
    <mergeCell ref="L13:M13"/>
    <mergeCell ref="B8:I11"/>
    <mergeCell ref="B5:M5"/>
    <mergeCell ref="B6:D7"/>
    <mergeCell ref="E6:I7"/>
    <mergeCell ref="B1:O1"/>
    <mergeCell ref="B2:D3"/>
    <mergeCell ref="E2:F2"/>
    <mergeCell ref="G2:J2"/>
    <mergeCell ref="E3:F3"/>
    <mergeCell ref="G3:J3"/>
  </mergeCell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AC96A-EF33-4EC9-9431-691BB8172E5A}">
  <dimension ref="B1:GX281"/>
  <sheetViews>
    <sheetView tabSelected="1" topLeftCell="A62" zoomScaleNormal="100" workbookViewId="0">
      <selection activeCell="Q78" sqref="Q78"/>
    </sheetView>
  </sheetViews>
  <sheetFormatPr defaultColWidth="10.42578125" defaultRowHeight="15" x14ac:dyDescent="0.3"/>
  <cols>
    <col min="1" max="1" width="5.42578125" style="111" customWidth="1"/>
    <col min="2" max="3" width="15.5703125" style="111" customWidth="1"/>
    <col min="4" max="4" width="11.5703125" style="111" customWidth="1"/>
    <col min="5" max="6" width="15.5703125" style="111" customWidth="1"/>
    <col min="7" max="7" width="9.28515625" style="111" customWidth="1"/>
    <col min="8" max="10" width="12.5703125" style="111" customWidth="1"/>
    <col min="11" max="13" width="13.42578125" style="111" customWidth="1"/>
    <col min="14" max="15" width="16.5703125" style="111" customWidth="1"/>
    <col min="16" max="18" width="13.28515625" style="112" bestFit="1" customWidth="1"/>
    <col min="19" max="20" width="14.42578125" style="112" bestFit="1" customWidth="1"/>
    <col min="21" max="198" width="10.42578125" style="112"/>
    <col min="199" max="265" width="10.42578125" style="111"/>
    <col min="266" max="266" width="56" style="111" customWidth="1"/>
    <col min="267" max="267" width="39.28515625" style="111" customWidth="1"/>
    <col min="268" max="268" width="22.140625" style="111" customWidth="1"/>
    <col min="269" max="269" width="22" style="111" customWidth="1"/>
    <col min="270" max="270" width="31.28515625" style="111" customWidth="1"/>
    <col min="271" max="271" width="31" style="111" customWidth="1"/>
    <col min="272" max="272" width="10.5703125" style="111" bestFit="1" customWidth="1"/>
    <col min="273" max="521" width="10.42578125" style="111"/>
    <col min="522" max="522" width="56" style="111" customWidth="1"/>
    <col min="523" max="523" width="39.28515625" style="111" customWidth="1"/>
    <col min="524" max="524" width="22.140625" style="111" customWidth="1"/>
    <col min="525" max="525" width="22" style="111" customWidth="1"/>
    <col min="526" max="526" width="31.28515625" style="111" customWidth="1"/>
    <col min="527" max="527" width="31" style="111" customWidth="1"/>
    <col min="528" max="528" width="10.5703125" style="111" bestFit="1" customWidth="1"/>
    <col min="529" max="777" width="10.42578125" style="111"/>
    <col min="778" max="778" width="56" style="111" customWidth="1"/>
    <col min="779" max="779" width="39.28515625" style="111" customWidth="1"/>
    <col min="780" max="780" width="22.140625" style="111" customWidth="1"/>
    <col min="781" max="781" width="22" style="111" customWidth="1"/>
    <col min="782" max="782" width="31.28515625" style="111" customWidth="1"/>
    <col min="783" max="783" width="31" style="111" customWidth="1"/>
    <col min="784" max="784" width="10.5703125" style="111" bestFit="1" customWidth="1"/>
    <col min="785" max="1033" width="10.42578125" style="111"/>
    <col min="1034" max="1034" width="56" style="111" customWidth="1"/>
    <col min="1035" max="1035" width="39.28515625" style="111" customWidth="1"/>
    <col min="1036" max="1036" width="22.140625" style="111" customWidth="1"/>
    <col min="1037" max="1037" width="22" style="111" customWidth="1"/>
    <col min="1038" max="1038" width="31.28515625" style="111" customWidth="1"/>
    <col min="1039" max="1039" width="31" style="111" customWidth="1"/>
    <col min="1040" max="1040" width="10.5703125" style="111" bestFit="1" customWidth="1"/>
    <col min="1041" max="1289" width="10.42578125" style="111"/>
    <col min="1290" max="1290" width="56" style="111" customWidth="1"/>
    <col min="1291" max="1291" width="39.28515625" style="111" customWidth="1"/>
    <col min="1292" max="1292" width="22.140625" style="111" customWidth="1"/>
    <col min="1293" max="1293" width="22" style="111" customWidth="1"/>
    <col min="1294" max="1294" width="31.28515625" style="111" customWidth="1"/>
    <col min="1295" max="1295" width="31" style="111" customWidth="1"/>
    <col min="1296" max="1296" width="10.5703125" style="111" bestFit="1" customWidth="1"/>
    <col min="1297" max="1545" width="10.42578125" style="111"/>
    <col min="1546" max="1546" width="56" style="111" customWidth="1"/>
    <col min="1547" max="1547" width="39.28515625" style="111" customWidth="1"/>
    <col min="1548" max="1548" width="22.140625" style="111" customWidth="1"/>
    <col min="1549" max="1549" width="22" style="111" customWidth="1"/>
    <col min="1550" max="1550" width="31.28515625" style="111" customWidth="1"/>
    <col min="1551" max="1551" width="31" style="111" customWidth="1"/>
    <col min="1552" max="1552" width="10.5703125" style="111" bestFit="1" customWidth="1"/>
    <col min="1553" max="1801" width="10.42578125" style="111"/>
    <col min="1802" max="1802" width="56" style="111" customWidth="1"/>
    <col min="1803" max="1803" width="39.28515625" style="111" customWidth="1"/>
    <col min="1804" max="1804" width="22.140625" style="111" customWidth="1"/>
    <col min="1805" max="1805" width="22" style="111" customWidth="1"/>
    <col min="1806" max="1806" width="31.28515625" style="111" customWidth="1"/>
    <col min="1807" max="1807" width="31" style="111" customWidth="1"/>
    <col min="1808" max="1808" width="10.5703125" style="111" bestFit="1" customWidth="1"/>
    <col min="1809" max="2057" width="10.42578125" style="111"/>
    <col min="2058" max="2058" width="56" style="111" customWidth="1"/>
    <col min="2059" max="2059" width="39.28515625" style="111" customWidth="1"/>
    <col min="2060" max="2060" width="22.140625" style="111" customWidth="1"/>
    <col min="2061" max="2061" width="22" style="111" customWidth="1"/>
    <col min="2062" max="2062" width="31.28515625" style="111" customWidth="1"/>
    <col min="2063" max="2063" width="31" style="111" customWidth="1"/>
    <col min="2064" max="2064" width="10.5703125" style="111" bestFit="1" customWidth="1"/>
    <col min="2065" max="2313" width="10.42578125" style="111"/>
    <col min="2314" max="2314" width="56" style="111" customWidth="1"/>
    <col min="2315" max="2315" width="39.28515625" style="111" customWidth="1"/>
    <col min="2316" max="2316" width="22.140625" style="111" customWidth="1"/>
    <col min="2317" max="2317" width="22" style="111" customWidth="1"/>
    <col min="2318" max="2318" width="31.28515625" style="111" customWidth="1"/>
    <col min="2319" max="2319" width="31" style="111" customWidth="1"/>
    <col min="2320" max="2320" width="10.5703125" style="111" bestFit="1" customWidth="1"/>
    <col min="2321" max="2569" width="10.42578125" style="111"/>
    <col min="2570" max="2570" width="56" style="111" customWidth="1"/>
    <col min="2571" max="2571" width="39.28515625" style="111" customWidth="1"/>
    <col min="2572" max="2572" width="22.140625" style="111" customWidth="1"/>
    <col min="2573" max="2573" width="22" style="111" customWidth="1"/>
    <col min="2574" max="2574" width="31.28515625" style="111" customWidth="1"/>
    <col min="2575" max="2575" width="31" style="111" customWidth="1"/>
    <col min="2576" max="2576" width="10.5703125" style="111" bestFit="1" customWidth="1"/>
    <col min="2577" max="2825" width="10.42578125" style="111"/>
    <col min="2826" max="2826" width="56" style="111" customWidth="1"/>
    <col min="2827" max="2827" width="39.28515625" style="111" customWidth="1"/>
    <col min="2828" max="2828" width="22.140625" style="111" customWidth="1"/>
    <col min="2829" max="2829" width="22" style="111" customWidth="1"/>
    <col min="2830" max="2830" width="31.28515625" style="111" customWidth="1"/>
    <col min="2831" max="2831" width="31" style="111" customWidth="1"/>
    <col min="2832" max="2832" width="10.5703125" style="111" bestFit="1" customWidth="1"/>
    <col min="2833" max="3081" width="10.42578125" style="111"/>
    <col min="3082" max="3082" width="56" style="111" customWidth="1"/>
    <col min="3083" max="3083" width="39.28515625" style="111" customWidth="1"/>
    <col min="3084" max="3084" width="22.140625" style="111" customWidth="1"/>
    <col min="3085" max="3085" width="22" style="111" customWidth="1"/>
    <col min="3086" max="3086" width="31.28515625" style="111" customWidth="1"/>
    <col min="3087" max="3087" width="31" style="111" customWidth="1"/>
    <col min="3088" max="3088" width="10.5703125" style="111" bestFit="1" customWidth="1"/>
    <col min="3089" max="3337" width="10.42578125" style="111"/>
    <col min="3338" max="3338" width="56" style="111" customWidth="1"/>
    <col min="3339" max="3339" width="39.28515625" style="111" customWidth="1"/>
    <col min="3340" max="3340" width="22.140625" style="111" customWidth="1"/>
    <col min="3341" max="3341" width="22" style="111" customWidth="1"/>
    <col min="3342" max="3342" width="31.28515625" style="111" customWidth="1"/>
    <col min="3343" max="3343" width="31" style="111" customWidth="1"/>
    <col min="3344" max="3344" width="10.5703125" style="111" bestFit="1" customWidth="1"/>
    <col min="3345" max="3593" width="10.42578125" style="111"/>
    <col min="3594" max="3594" width="56" style="111" customWidth="1"/>
    <col min="3595" max="3595" width="39.28515625" style="111" customWidth="1"/>
    <col min="3596" max="3596" width="22.140625" style="111" customWidth="1"/>
    <col min="3597" max="3597" width="22" style="111" customWidth="1"/>
    <col min="3598" max="3598" width="31.28515625" style="111" customWidth="1"/>
    <col min="3599" max="3599" width="31" style="111" customWidth="1"/>
    <col min="3600" max="3600" width="10.5703125" style="111" bestFit="1" customWidth="1"/>
    <col min="3601" max="3849" width="10.42578125" style="111"/>
    <col min="3850" max="3850" width="56" style="111" customWidth="1"/>
    <col min="3851" max="3851" width="39.28515625" style="111" customWidth="1"/>
    <col min="3852" max="3852" width="22.140625" style="111" customWidth="1"/>
    <col min="3853" max="3853" width="22" style="111" customWidth="1"/>
    <col min="3854" max="3854" width="31.28515625" style="111" customWidth="1"/>
    <col min="3855" max="3855" width="31" style="111" customWidth="1"/>
    <col min="3856" max="3856" width="10.5703125" style="111" bestFit="1" customWidth="1"/>
    <col min="3857" max="4105" width="10.42578125" style="111"/>
    <col min="4106" max="4106" width="56" style="111" customWidth="1"/>
    <col min="4107" max="4107" width="39.28515625" style="111" customWidth="1"/>
    <col min="4108" max="4108" width="22.140625" style="111" customWidth="1"/>
    <col min="4109" max="4109" width="22" style="111" customWidth="1"/>
    <col min="4110" max="4110" width="31.28515625" style="111" customWidth="1"/>
    <col min="4111" max="4111" width="31" style="111" customWidth="1"/>
    <col min="4112" max="4112" width="10.5703125" style="111" bestFit="1" customWidth="1"/>
    <col min="4113" max="4361" width="10.42578125" style="111"/>
    <col min="4362" max="4362" width="56" style="111" customWidth="1"/>
    <col min="4363" max="4363" width="39.28515625" style="111" customWidth="1"/>
    <col min="4364" max="4364" width="22.140625" style="111" customWidth="1"/>
    <col min="4365" max="4365" width="22" style="111" customWidth="1"/>
    <col min="4366" max="4366" width="31.28515625" style="111" customWidth="1"/>
    <col min="4367" max="4367" width="31" style="111" customWidth="1"/>
    <col min="4368" max="4368" width="10.5703125" style="111" bestFit="1" customWidth="1"/>
    <col min="4369" max="4617" width="10.42578125" style="111"/>
    <col min="4618" max="4618" width="56" style="111" customWidth="1"/>
    <col min="4619" max="4619" width="39.28515625" style="111" customWidth="1"/>
    <col min="4620" max="4620" width="22.140625" style="111" customWidth="1"/>
    <col min="4621" max="4621" width="22" style="111" customWidth="1"/>
    <col min="4622" max="4622" width="31.28515625" style="111" customWidth="1"/>
    <col min="4623" max="4623" width="31" style="111" customWidth="1"/>
    <col min="4624" max="4624" width="10.5703125" style="111" bestFit="1" customWidth="1"/>
    <col min="4625" max="4873" width="10.42578125" style="111"/>
    <col min="4874" max="4874" width="56" style="111" customWidth="1"/>
    <col min="4875" max="4875" width="39.28515625" style="111" customWidth="1"/>
    <col min="4876" max="4876" width="22.140625" style="111" customWidth="1"/>
    <col min="4877" max="4877" width="22" style="111" customWidth="1"/>
    <col min="4878" max="4878" width="31.28515625" style="111" customWidth="1"/>
    <col min="4879" max="4879" width="31" style="111" customWidth="1"/>
    <col min="4880" max="4880" width="10.5703125" style="111" bestFit="1" customWidth="1"/>
    <col min="4881" max="5129" width="10.42578125" style="111"/>
    <col min="5130" max="5130" width="56" style="111" customWidth="1"/>
    <col min="5131" max="5131" width="39.28515625" style="111" customWidth="1"/>
    <col min="5132" max="5132" width="22.140625" style="111" customWidth="1"/>
    <col min="5133" max="5133" width="22" style="111" customWidth="1"/>
    <col min="5134" max="5134" width="31.28515625" style="111" customWidth="1"/>
    <col min="5135" max="5135" width="31" style="111" customWidth="1"/>
    <col min="5136" max="5136" width="10.5703125" style="111" bestFit="1" customWidth="1"/>
    <col min="5137" max="5385" width="10.42578125" style="111"/>
    <col min="5386" max="5386" width="56" style="111" customWidth="1"/>
    <col min="5387" max="5387" width="39.28515625" style="111" customWidth="1"/>
    <col min="5388" max="5388" width="22.140625" style="111" customWidth="1"/>
    <col min="5389" max="5389" width="22" style="111" customWidth="1"/>
    <col min="5390" max="5390" width="31.28515625" style="111" customWidth="1"/>
    <col min="5391" max="5391" width="31" style="111" customWidth="1"/>
    <col min="5392" max="5392" width="10.5703125" style="111" bestFit="1" customWidth="1"/>
    <col min="5393" max="5641" width="10.42578125" style="111"/>
    <col min="5642" max="5642" width="56" style="111" customWidth="1"/>
    <col min="5643" max="5643" width="39.28515625" style="111" customWidth="1"/>
    <col min="5644" max="5644" width="22.140625" style="111" customWidth="1"/>
    <col min="5645" max="5645" width="22" style="111" customWidth="1"/>
    <col min="5646" max="5646" width="31.28515625" style="111" customWidth="1"/>
    <col min="5647" max="5647" width="31" style="111" customWidth="1"/>
    <col min="5648" max="5648" width="10.5703125" style="111" bestFit="1" customWidth="1"/>
    <col min="5649" max="5897" width="10.42578125" style="111"/>
    <col min="5898" max="5898" width="56" style="111" customWidth="1"/>
    <col min="5899" max="5899" width="39.28515625" style="111" customWidth="1"/>
    <col min="5900" max="5900" width="22.140625" style="111" customWidth="1"/>
    <col min="5901" max="5901" width="22" style="111" customWidth="1"/>
    <col min="5902" max="5902" width="31.28515625" style="111" customWidth="1"/>
    <col min="5903" max="5903" width="31" style="111" customWidth="1"/>
    <col min="5904" max="5904" width="10.5703125" style="111" bestFit="1" customWidth="1"/>
    <col min="5905" max="6153" width="10.42578125" style="111"/>
    <col min="6154" max="6154" width="56" style="111" customWidth="1"/>
    <col min="6155" max="6155" width="39.28515625" style="111" customWidth="1"/>
    <col min="6156" max="6156" width="22.140625" style="111" customWidth="1"/>
    <col min="6157" max="6157" width="22" style="111" customWidth="1"/>
    <col min="6158" max="6158" width="31.28515625" style="111" customWidth="1"/>
    <col min="6159" max="6159" width="31" style="111" customWidth="1"/>
    <col min="6160" max="6160" width="10.5703125" style="111" bestFit="1" customWidth="1"/>
    <col min="6161" max="6409" width="10.42578125" style="111"/>
    <col min="6410" max="6410" width="56" style="111" customWidth="1"/>
    <col min="6411" max="6411" width="39.28515625" style="111" customWidth="1"/>
    <col min="6412" max="6412" width="22.140625" style="111" customWidth="1"/>
    <col min="6413" max="6413" width="22" style="111" customWidth="1"/>
    <col min="6414" max="6414" width="31.28515625" style="111" customWidth="1"/>
    <col min="6415" max="6415" width="31" style="111" customWidth="1"/>
    <col min="6416" max="6416" width="10.5703125" style="111" bestFit="1" customWidth="1"/>
    <col min="6417" max="6665" width="10.42578125" style="111"/>
    <col min="6666" max="6666" width="56" style="111" customWidth="1"/>
    <col min="6667" max="6667" width="39.28515625" style="111" customWidth="1"/>
    <col min="6668" max="6668" width="22.140625" style="111" customWidth="1"/>
    <col min="6669" max="6669" width="22" style="111" customWidth="1"/>
    <col min="6670" max="6670" width="31.28515625" style="111" customWidth="1"/>
    <col min="6671" max="6671" width="31" style="111" customWidth="1"/>
    <col min="6672" max="6672" width="10.5703125" style="111" bestFit="1" customWidth="1"/>
    <col min="6673" max="6921" width="10.42578125" style="111"/>
    <col min="6922" max="6922" width="56" style="111" customWidth="1"/>
    <col min="6923" max="6923" width="39.28515625" style="111" customWidth="1"/>
    <col min="6924" max="6924" width="22.140625" style="111" customWidth="1"/>
    <col min="6925" max="6925" width="22" style="111" customWidth="1"/>
    <col min="6926" max="6926" width="31.28515625" style="111" customWidth="1"/>
    <col min="6927" max="6927" width="31" style="111" customWidth="1"/>
    <col min="6928" max="6928" width="10.5703125" style="111" bestFit="1" customWidth="1"/>
    <col min="6929" max="7177" width="10.42578125" style="111"/>
    <col min="7178" max="7178" width="56" style="111" customWidth="1"/>
    <col min="7179" max="7179" width="39.28515625" style="111" customWidth="1"/>
    <col min="7180" max="7180" width="22.140625" style="111" customWidth="1"/>
    <col min="7181" max="7181" width="22" style="111" customWidth="1"/>
    <col min="7182" max="7182" width="31.28515625" style="111" customWidth="1"/>
    <col min="7183" max="7183" width="31" style="111" customWidth="1"/>
    <col min="7184" max="7184" width="10.5703125" style="111" bestFit="1" customWidth="1"/>
    <col min="7185" max="7433" width="10.42578125" style="111"/>
    <col min="7434" max="7434" width="56" style="111" customWidth="1"/>
    <col min="7435" max="7435" width="39.28515625" style="111" customWidth="1"/>
    <col min="7436" max="7436" width="22.140625" style="111" customWidth="1"/>
    <col min="7437" max="7437" width="22" style="111" customWidth="1"/>
    <col min="7438" max="7438" width="31.28515625" style="111" customWidth="1"/>
    <col min="7439" max="7439" width="31" style="111" customWidth="1"/>
    <col min="7440" max="7440" width="10.5703125" style="111" bestFit="1" customWidth="1"/>
    <col min="7441" max="7689" width="10.42578125" style="111"/>
    <col min="7690" max="7690" width="56" style="111" customWidth="1"/>
    <col min="7691" max="7691" width="39.28515625" style="111" customWidth="1"/>
    <col min="7692" max="7692" width="22.140625" style="111" customWidth="1"/>
    <col min="7693" max="7693" width="22" style="111" customWidth="1"/>
    <col min="7694" max="7694" width="31.28515625" style="111" customWidth="1"/>
    <col min="7695" max="7695" width="31" style="111" customWidth="1"/>
    <col min="7696" max="7696" width="10.5703125" style="111" bestFit="1" customWidth="1"/>
    <col min="7697" max="7945" width="10.42578125" style="111"/>
    <col min="7946" max="7946" width="56" style="111" customWidth="1"/>
    <col min="7947" max="7947" width="39.28515625" style="111" customWidth="1"/>
    <col min="7948" max="7948" width="22.140625" style="111" customWidth="1"/>
    <col min="7949" max="7949" width="22" style="111" customWidth="1"/>
    <col min="7950" max="7950" width="31.28515625" style="111" customWidth="1"/>
    <col min="7951" max="7951" width="31" style="111" customWidth="1"/>
    <col min="7952" max="7952" width="10.5703125" style="111" bestFit="1" customWidth="1"/>
    <col min="7953" max="8201" width="10.42578125" style="111"/>
    <col min="8202" max="8202" width="56" style="111" customWidth="1"/>
    <col min="8203" max="8203" width="39.28515625" style="111" customWidth="1"/>
    <col min="8204" max="8204" width="22.140625" style="111" customWidth="1"/>
    <col min="8205" max="8205" width="22" style="111" customWidth="1"/>
    <col min="8206" max="8206" width="31.28515625" style="111" customWidth="1"/>
    <col min="8207" max="8207" width="31" style="111" customWidth="1"/>
    <col min="8208" max="8208" width="10.5703125" style="111" bestFit="1" customWidth="1"/>
    <col min="8209" max="8457" width="10.42578125" style="111"/>
    <col min="8458" max="8458" width="56" style="111" customWidth="1"/>
    <col min="8459" max="8459" width="39.28515625" style="111" customWidth="1"/>
    <col min="8460" max="8460" width="22.140625" style="111" customWidth="1"/>
    <col min="8461" max="8461" width="22" style="111" customWidth="1"/>
    <col min="8462" max="8462" width="31.28515625" style="111" customWidth="1"/>
    <col min="8463" max="8463" width="31" style="111" customWidth="1"/>
    <col min="8464" max="8464" width="10.5703125" style="111" bestFit="1" customWidth="1"/>
    <col min="8465" max="8713" width="10.42578125" style="111"/>
    <col min="8714" max="8714" width="56" style="111" customWidth="1"/>
    <col min="8715" max="8715" width="39.28515625" style="111" customWidth="1"/>
    <col min="8716" max="8716" width="22.140625" style="111" customWidth="1"/>
    <col min="8717" max="8717" width="22" style="111" customWidth="1"/>
    <col min="8718" max="8718" width="31.28515625" style="111" customWidth="1"/>
    <col min="8719" max="8719" width="31" style="111" customWidth="1"/>
    <col min="8720" max="8720" width="10.5703125" style="111" bestFit="1" customWidth="1"/>
    <col min="8721" max="8969" width="10.42578125" style="111"/>
    <col min="8970" max="8970" width="56" style="111" customWidth="1"/>
    <col min="8971" max="8971" width="39.28515625" style="111" customWidth="1"/>
    <col min="8972" max="8972" width="22.140625" style="111" customWidth="1"/>
    <col min="8973" max="8973" width="22" style="111" customWidth="1"/>
    <col min="8974" max="8974" width="31.28515625" style="111" customWidth="1"/>
    <col min="8975" max="8975" width="31" style="111" customWidth="1"/>
    <col min="8976" max="8976" width="10.5703125" style="111" bestFit="1" customWidth="1"/>
    <col min="8977" max="9225" width="10.42578125" style="111"/>
    <col min="9226" max="9226" width="56" style="111" customWidth="1"/>
    <col min="9227" max="9227" width="39.28515625" style="111" customWidth="1"/>
    <col min="9228" max="9228" width="22.140625" style="111" customWidth="1"/>
    <col min="9229" max="9229" width="22" style="111" customWidth="1"/>
    <col min="9230" max="9230" width="31.28515625" style="111" customWidth="1"/>
    <col min="9231" max="9231" width="31" style="111" customWidth="1"/>
    <col min="9232" max="9232" width="10.5703125" style="111" bestFit="1" customWidth="1"/>
    <col min="9233" max="9481" width="10.42578125" style="111"/>
    <col min="9482" max="9482" width="56" style="111" customWidth="1"/>
    <col min="9483" max="9483" width="39.28515625" style="111" customWidth="1"/>
    <col min="9484" max="9484" width="22.140625" style="111" customWidth="1"/>
    <col min="9485" max="9485" width="22" style="111" customWidth="1"/>
    <col min="9486" max="9486" width="31.28515625" style="111" customWidth="1"/>
    <col min="9487" max="9487" width="31" style="111" customWidth="1"/>
    <col min="9488" max="9488" width="10.5703125" style="111" bestFit="1" customWidth="1"/>
    <col min="9489" max="9737" width="10.42578125" style="111"/>
    <col min="9738" max="9738" width="56" style="111" customWidth="1"/>
    <col min="9739" max="9739" width="39.28515625" style="111" customWidth="1"/>
    <col min="9740" max="9740" width="22.140625" style="111" customWidth="1"/>
    <col min="9741" max="9741" width="22" style="111" customWidth="1"/>
    <col min="9742" max="9742" width="31.28515625" style="111" customWidth="1"/>
    <col min="9743" max="9743" width="31" style="111" customWidth="1"/>
    <col min="9744" max="9744" width="10.5703125" style="111" bestFit="1" customWidth="1"/>
    <col min="9745" max="9993" width="10.42578125" style="111"/>
    <col min="9994" max="9994" width="56" style="111" customWidth="1"/>
    <col min="9995" max="9995" width="39.28515625" style="111" customWidth="1"/>
    <col min="9996" max="9996" width="22.140625" style="111" customWidth="1"/>
    <col min="9997" max="9997" width="22" style="111" customWidth="1"/>
    <col min="9998" max="9998" width="31.28515625" style="111" customWidth="1"/>
    <col min="9999" max="9999" width="31" style="111" customWidth="1"/>
    <col min="10000" max="10000" width="10.5703125" style="111" bestFit="1" customWidth="1"/>
    <col min="10001" max="10249" width="10.42578125" style="111"/>
    <col min="10250" max="10250" width="56" style="111" customWidth="1"/>
    <col min="10251" max="10251" width="39.28515625" style="111" customWidth="1"/>
    <col min="10252" max="10252" width="22.140625" style="111" customWidth="1"/>
    <col min="10253" max="10253" width="22" style="111" customWidth="1"/>
    <col min="10254" max="10254" width="31.28515625" style="111" customWidth="1"/>
    <col min="10255" max="10255" width="31" style="111" customWidth="1"/>
    <col min="10256" max="10256" width="10.5703125" style="111" bestFit="1" customWidth="1"/>
    <col min="10257" max="10505" width="10.42578125" style="111"/>
    <col min="10506" max="10506" width="56" style="111" customWidth="1"/>
    <col min="10507" max="10507" width="39.28515625" style="111" customWidth="1"/>
    <col min="10508" max="10508" width="22.140625" style="111" customWidth="1"/>
    <col min="10509" max="10509" width="22" style="111" customWidth="1"/>
    <col min="10510" max="10510" width="31.28515625" style="111" customWidth="1"/>
    <col min="10511" max="10511" width="31" style="111" customWidth="1"/>
    <col min="10512" max="10512" width="10.5703125" style="111" bestFit="1" customWidth="1"/>
    <col min="10513" max="10761" width="10.42578125" style="111"/>
    <col min="10762" max="10762" width="56" style="111" customWidth="1"/>
    <col min="10763" max="10763" width="39.28515625" style="111" customWidth="1"/>
    <col min="10764" max="10764" width="22.140625" style="111" customWidth="1"/>
    <col min="10765" max="10765" width="22" style="111" customWidth="1"/>
    <col min="10766" max="10766" width="31.28515625" style="111" customWidth="1"/>
    <col min="10767" max="10767" width="31" style="111" customWidth="1"/>
    <col min="10768" max="10768" width="10.5703125" style="111" bestFit="1" customWidth="1"/>
    <col min="10769" max="11017" width="10.42578125" style="111"/>
    <col min="11018" max="11018" width="56" style="111" customWidth="1"/>
    <col min="11019" max="11019" width="39.28515625" style="111" customWidth="1"/>
    <col min="11020" max="11020" width="22.140625" style="111" customWidth="1"/>
    <col min="11021" max="11021" width="22" style="111" customWidth="1"/>
    <col min="11022" max="11022" width="31.28515625" style="111" customWidth="1"/>
    <col min="11023" max="11023" width="31" style="111" customWidth="1"/>
    <col min="11024" max="11024" width="10.5703125" style="111" bestFit="1" customWidth="1"/>
    <col min="11025" max="11273" width="10.42578125" style="111"/>
    <col min="11274" max="11274" width="56" style="111" customWidth="1"/>
    <col min="11275" max="11275" width="39.28515625" style="111" customWidth="1"/>
    <col min="11276" max="11276" width="22.140625" style="111" customWidth="1"/>
    <col min="11277" max="11277" width="22" style="111" customWidth="1"/>
    <col min="11278" max="11278" width="31.28515625" style="111" customWidth="1"/>
    <col min="11279" max="11279" width="31" style="111" customWidth="1"/>
    <col min="11280" max="11280" width="10.5703125" style="111" bestFit="1" customWidth="1"/>
    <col min="11281" max="11529" width="10.42578125" style="111"/>
    <col min="11530" max="11530" width="56" style="111" customWidth="1"/>
    <col min="11531" max="11531" width="39.28515625" style="111" customWidth="1"/>
    <col min="11532" max="11532" width="22.140625" style="111" customWidth="1"/>
    <col min="11533" max="11533" width="22" style="111" customWidth="1"/>
    <col min="11534" max="11534" width="31.28515625" style="111" customWidth="1"/>
    <col min="11535" max="11535" width="31" style="111" customWidth="1"/>
    <col min="11536" max="11536" width="10.5703125" style="111" bestFit="1" customWidth="1"/>
    <col min="11537" max="11785" width="10.42578125" style="111"/>
    <col min="11786" max="11786" width="56" style="111" customWidth="1"/>
    <col min="11787" max="11787" width="39.28515625" style="111" customWidth="1"/>
    <col min="11788" max="11788" width="22.140625" style="111" customWidth="1"/>
    <col min="11789" max="11789" width="22" style="111" customWidth="1"/>
    <col min="11790" max="11790" width="31.28515625" style="111" customWidth="1"/>
    <col min="11791" max="11791" width="31" style="111" customWidth="1"/>
    <col min="11792" max="11792" width="10.5703125" style="111" bestFit="1" customWidth="1"/>
    <col min="11793" max="12041" width="10.42578125" style="111"/>
    <col min="12042" max="12042" width="56" style="111" customWidth="1"/>
    <col min="12043" max="12043" width="39.28515625" style="111" customWidth="1"/>
    <col min="12044" max="12044" width="22.140625" style="111" customWidth="1"/>
    <col min="12045" max="12045" width="22" style="111" customWidth="1"/>
    <col min="12046" max="12046" width="31.28515625" style="111" customWidth="1"/>
    <col min="12047" max="12047" width="31" style="111" customWidth="1"/>
    <col min="12048" max="12048" width="10.5703125" style="111" bestFit="1" customWidth="1"/>
    <col min="12049" max="12297" width="10.42578125" style="111"/>
    <col min="12298" max="12298" width="56" style="111" customWidth="1"/>
    <col min="12299" max="12299" width="39.28515625" style="111" customWidth="1"/>
    <col min="12300" max="12300" width="22.140625" style="111" customWidth="1"/>
    <col min="12301" max="12301" width="22" style="111" customWidth="1"/>
    <col min="12302" max="12302" width="31.28515625" style="111" customWidth="1"/>
    <col min="12303" max="12303" width="31" style="111" customWidth="1"/>
    <col min="12304" max="12304" width="10.5703125" style="111" bestFit="1" customWidth="1"/>
    <col min="12305" max="12553" width="10.42578125" style="111"/>
    <col min="12554" max="12554" width="56" style="111" customWidth="1"/>
    <col min="12555" max="12555" width="39.28515625" style="111" customWidth="1"/>
    <col min="12556" max="12556" width="22.140625" style="111" customWidth="1"/>
    <col min="12557" max="12557" width="22" style="111" customWidth="1"/>
    <col min="12558" max="12558" width="31.28515625" style="111" customWidth="1"/>
    <col min="12559" max="12559" width="31" style="111" customWidth="1"/>
    <col min="12560" max="12560" width="10.5703125" style="111" bestFit="1" customWidth="1"/>
    <col min="12561" max="12809" width="10.42578125" style="111"/>
    <col min="12810" max="12810" width="56" style="111" customWidth="1"/>
    <col min="12811" max="12811" width="39.28515625" style="111" customWidth="1"/>
    <col min="12812" max="12812" width="22.140625" style="111" customWidth="1"/>
    <col min="12813" max="12813" width="22" style="111" customWidth="1"/>
    <col min="12814" max="12814" width="31.28515625" style="111" customWidth="1"/>
    <col min="12815" max="12815" width="31" style="111" customWidth="1"/>
    <col min="12816" max="12816" width="10.5703125" style="111" bestFit="1" customWidth="1"/>
    <col min="12817" max="13065" width="10.42578125" style="111"/>
    <col min="13066" max="13066" width="56" style="111" customWidth="1"/>
    <col min="13067" max="13067" width="39.28515625" style="111" customWidth="1"/>
    <col min="13068" max="13068" width="22.140625" style="111" customWidth="1"/>
    <col min="13069" max="13069" width="22" style="111" customWidth="1"/>
    <col min="13070" max="13070" width="31.28515625" style="111" customWidth="1"/>
    <col min="13071" max="13071" width="31" style="111" customWidth="1"/>
    <col min="13072" max="13072" width="10.5703125" style="111" bestFit="1" customWidth="1"/>
    <col min="13073" max="13321" width="10.42578125" style="111"/>
    <col min="13322" max="13322" width="56" style="111" customWidth="1"/>
    <col min="13323" max="13323" width="39.28515625" style="111" customWidth="1"/>
    <col min="13324" max="13324" width="22.140625" style="111" customWidth="1"/>
    <col min="13325" max="13325" width="22" style="111" customWidth="1"/>
    <col min="13326" max="13326" width="31.28515625" style="111" customWidth="1"/>
    <col min="13327" max="13327" width="31" style="111" customWidth="1"/>
    <col min="13328" max="13328" width="10.5703125" style="111" bestFit="1" customWidth="1"/>
    <col min="13329" max="13577" width="10.42578125" style="111"/>
    <col min="13578" max="13578" width="56" style="111" customWidth="1"/>
    <col min="13579" max="13579" width="39.28515625" style="111" customWidth="1"/>
    <col min="13580" max="13580" width="22.140625" style="111" customWidth="1"/>
    <col min="13581" max="13581" width="22" style="111" customWidth="1"/>
    <col min="13582" max="13582" width="31.28515625" style="111" customWidth="1"/>
    <col min="13583" max="13583" width="31" style="111" customWidth="1"/>
    <col min="13584" max="13584" width="10.5703125" style="111" bestFit="1" customWidth="1"/>
    <col min="13585" max="13833" width="10.42578125" style="111"/>
    <col min="13834" max="13834" width="56" style="111" customWidth="1"/>
    <col min="13835" max="13835" width="39.28515625" style="111" customWidth="1"/>
    <col min="13836" max="13836" width="22.140625" style="111" customWidth="1"/>
    <col min="13837" max="13837" width="22" style="111" customWidth="1"/>
    <col min="13838" max="13838" width="31.28515625" style="111" customWidth="1"/>
    <col min="13839" max="13839" width="31" style="111" customWidth="1"/>
    <col min="13840" max="13840" width="10.5703125" style="111" bestFit="1" customWidth="1"/>
    <col min="13841" max="14089" width="10.42578125" style="111"/>
    <col min="14090" max="14090" width="56" style="111" customWidth="1"/>
    <col min="14091" max="14091" width="39.28515625" style="111" customWidth="1"/>
    <col min="14092" max="14092" width="22.140625" style="111" customWidth="1"/>
    <col min="14093" max="14093" width="22" style="111" customWidth="1"/>
    <col min="14094" max="14094" width="31.28515625" style="111" customWidth="1"/>
    <col min="14095" max="14095" width="31" style="111" customWidth="1"/>
    <col min="14096" max="14096" width="10.5703125" style="111" bestFit="1" customWidth="1"/>
    <col min="14097" max="14345" width="10.42578125" style="111"/>
    <col min="14346" max="14346" width="56" style="111" customWidth="1"/>
    <col min="14347" max="14347" width="39.28515625" style="111" customWidth="1"/>
    <col min="14348" max="14348" width="22.140625" style="111" customWidth="1"/>
    <col min="14349" max="14349" width="22" style="111" customWidth="1"/>
    <col min="14350" max="14350" width="31.28515625" style="111" customWidth="1"/>
    <col min="14351" max="14351" width="31" style="111" customWidth="1"/>
    <col min="14352" max="14352" width="10.5703125" style="111" bestFit="1" customWidth="1"/>
    <col min="14353" max="14601" width="10.42578125" style="111"/>
    <col min="14602" max="14602" width="56" style="111" customWidth="1"/>
    <col min="14603" max="14603" width="39.28515625" style="111" customWidth="1"/>
    <col min="14604" max="14604" width="22.140625" style="111" customWidth="1"/>
    <col min="14605" max="14605" width="22" style="111" customWidth="1"/>
    <col min="14606" max="14606" width="31.28515625" style="111" customWidth="1"/>
    <col min="14607" max="14607" width="31" style="111" customWidth="1"/>
    <col min="14608" max="14608" width="10.5703125" style="111" bestFit="1" customWidth="1"/>
    <col min="14609" max="14857" width="10.42578125" style="111"/>
    <col min="14858" max="14858" width="56" style="111" customWidth="1"/>
    <col min="14859" max="14859" width="39.28515625" style="111" customWidth="1"/>
    <col min="14860" max="14860" width="22.140625" style="111" customWidth="1"/>
    <col min="14861" max="14861" width="22" style="111" customWidth="1"/>
    <col min="14862" max="14862" width="31.28515625" style="111" customWidth="1"/>
    <col min="14863" max="14863" width="31" style="111" customWidth="1"/>
    <col min="14864" max="14864" width="10.5703125" style="111" bestFit="1" customWidth="1"/>
    <col min="14865" max="15113" width="10.42578125" style="111"/>
    <col min="15114" max="15114" width="56" style="111" customWidth="1"/>
    <col min="15115" max="15115" width="39.28515625" style="111" customWidth="1"/>
    <col min="15116" max="15116" width="22.140625" style="111" customWidth="1"/>
    <col min="15117" max="15117" width="22" style="111" customWidth="1"/>
    <col min="15118" max="15118" width="31.28515625" style="111" customWidth="1"/>
    <col min="15119" max="15119" width="31" style="111" customWidth="1"/>
    <col min="15120" max="15120" width="10.5703125" style="111" bestFit="1" customWidth="1"/>
    <col min="15121" max="15369" width="10.42578125" style="111"/>
    <col min="15370" max="15370" width="56" style="111" customWidth="1"/>
    <col min="15371" max="15371" width="39.28515625" style="111" customWidth="1"/>
    <col min="15372" max="15372" width="22.140625" style="111" customWidth="1"/>
    <col min="15373" max="15373" width="22" style="111" customWidth="1"/>
    <col min="15374" max="15374" width="31.28515625" style="111" customWidth="1"/>
    <col min="15375" max="15375" width="31" style="111" customWidth="1"/>
    <col min="15376" max="15376" width="10.5703125" style="111" bestFit="1" customWidth="1"/>
    <col min="15377" max="15625" width="10.42578125" style="111"/>
    <col min="15626" max="15626" width="56" style="111" customWidth="1"/>
    <col min="15627" max="15627" width="39.28515625" style="111" customWidth="1"/>
    <col min="15628" max="15628" width="22.140625" style="111" customWidth="1"/>
    <col min="15629" max="15629" width="22" style="111" customWidth="1"/>
    <col min="15630" max="15630" width="31.28515625" style="111" customWidth="1"/>
    <col min="15631" max="15631" width="31" style="111" customWidth="1"/>
    <col min="15632" max="15632" width="10.5703125" style="111" bestFit="1" customWidth="1"/>
    <col min="15633" max="15881" width="10.42578125" style="111"/>
    <col min="15882" max="15882" width="56" style="111" customWidth="1"/>
    <col min="15883" max="15883" width="39.28515625" style="111" customWidth="1"/>
    <col min="15884" max="15884" width="22.140625" style="111" customWidth="1"/>
    <col min="15885" max="15885" width="22" style="111" customWidth="1"/>
    <col min="15886" max="15886" width="31.28515625" style="111" customWidth="1"/>
    <col min="15887" max="15887" width="31" style="111" customWidth="1"/>
    <col min="15888" max="15888" width="10.5703125" style="111" bestFit="1" customWidth="1"/>
    <col min="15889" max="16137" width="10.42578125" style="111"/>
    <col min="16138" max="16138" width="56" style="111" customWidth="1"/>
    <col min="16139" max="16139" width="39.28515625" style="111" customWidth="1"/>
    <col min="16140" max="16140" width="22.140625" style="111" customWidth="1"/>
    <col min="16141" max="16141" width="22" style="111" customWidth="1"/>
    <col min="16142" max="16142" width="31.28515625" style="111" customWidth="1"/>
    <col min="16143" max="16143" width="31" style="111" customWidth="1"/>
    <col min="16144" max="16144" width="10.5703125" style="111" bestFit="1" customWidth="1"/>
    <col min="16145" max="16384" width="10.42578125" style="111"/>
  </cols>
  <sheetData>
    <row r="1" spans="2:206" ht="9.9499999999999993" customHeight="1" x14ac:dyDescent="0.3">
      <c r="B1" s="522"/>
      <c r="C1" s="522"/>
      <c r="D1" s="522"/>
      <c r="E1" s="523"/>
      <c r="F1" s="523"/>
      <c r="G1" s="523"/>
      <c r="H1" s="523"/>
      <c r="I1" s="523"/>
      <c r="J1" s="523"/>
      <c r="K1" s="523"/>
      <c r="L1" s="523"/>
      <c r="M1" s="523"/>
      <c r="N1" s="523"/>
      <c r="O1" s="523"/>
    </row>
    <row r="2" spans="2:206" ht="18.600000000000001" customHeight="1" x14ac:dyDescent="0.3">
      <c r="B2" s="524" t="s">
        <v>281</v>
      </c>
      <c r="C2" s="524"/>
      <c r="D2" s="524"/>
      <c r="E2" s="525" t="s">
        <v>96</v>
      </c>
      <c r="F2" s="525"/>
      <c r="G2" s="526" t="str">
        <f>'BUDGET TOTAL (year beginning)'!B4</f>
        <v>dhec</v>
      </c>
      <c r="H2" s="526"/>
      <c r="I2" s="526"/>
      <c r="J2" s="526"/>
      <c r="K2" s="114"/>
      <c r="L2" s="114"/>
      <c r="M2" s="114"/>
      <c r="N2" s="114"/>
      <c r="O2" s="114"/>
    </row>
    <row r="3" spans="2:206" ht="32.25" customHeight="1" x14ac:dyDescent="0.3">
      <c r="B3" s="524"/>
      <c r="C3" s="524"/>
      <c r="D3" s="524"/>
      <c r="E3" s="525" t="s">
        <v>97</v>
      </c>
      <c r="F3" s="525"/>
      <c r="G3" s="527" t="s">
        <v>294</v>
      </c>
      <c r="H3" s="527"/>
      <c r="I3" s="527"/>
      <c r="J3" s="527"/>
      <c r="K3" s="115"/>
      <c r="L3" s="115"/>
      <c r="M3" s="115"/>
      <c r="N3" s="115"/>
      <c r="O3" s="115"/>
    </row>
    <row r="4" spans="2:206" ht="15" customHeight="1" thickBot="1" x14ac:dyDescent="0.35">
      <c r="B4" s="114"/>
      <c r="C4" s="114"/>
      <c r="D4" s="114"/>
      <c r="E4" s="114"/>
      <c r="F4" s="114"/>
      <c r="G4" s="114"/>
      <c r="H4" s="113"/>
      <c r="I4" s="113"/>
      <c r="J4" s="115"/>
      <c r="K4" s="115"/>
      <c r="L4" s="115"/>
      <c r="M4" s="115"/>
      <c r="N4" s="115"/>
      <c r="O4" s="115"/>
    </row>
    <row r="5" spans="2:206" s="112" customFormat="1" ht="24.6" customHeight="1" x14ac:dyDescent="0.3">
      <c r="B5" s="270" t="s">
        <v>233</v>
      </c>
      <c r="C5" s="271"/>
      <c r="D5" s="271"/>
      <c r="E5" s="271"/>
      <c r="F5" s="271"/>
      <c r="G5" s="271"/>
      <c r="H5" s="271"/>
      <c r="I5" s="271"/>
      <c r="J5" s="271"/>
      <c r="K5" s="271"/>
      <c r="L5" s="271"/>
      <c r="M5" s="271"/>
      <c r="N5" s="193" t="s">
        <v>98</v>
      </c>
      <c r="O5" s="194" t="s">
        <v>99</v>
      </c>
      <c r="GQ5" s="111"/>
      <c r="GR5" s="111"/>
      <c r="GS5" s="111"/>
      <c r="GT5" s="111"/>
      <c r="GU5" s="111"/>
      <c r="GV5" s="111"/>
      <c r="GW5" s="111"/>
      <c r="GX5" s="111"/>
    </row>
    <row r="6" spans="2:206" s="112" customFormat="1" x14ac:dyDescent="0.3">
      <c r="B6" s="407" t="s">
        <v>100</v>
      </c>
      <c r="C6" s="408"/>
      <c r="D6" s="408"/>
      <c r="E6" s="408" t="s">
        <v>231</v>
      </c>
      <c r="F6" s="408"/>
      <c r="G6" s="408"/>
      <c r="H6" s="408"/>
      <c r="I6" s="408"/>
      <c r="J6" s="544"/>
      <c r="K6" s="544"/>
      <c r="L6" s="539" t="s">
        <v>227</v>
      </c>
      <c r="M6" s="539"/>
      <c r="N6" s="491">
        <f>'BUDGET TOTAL (year beginning)'!L9</f>
        <v>0</v>
      </c>
      <c r="O6" s="455">
        <f>'EXPENDITURES (total year end)'!L6</f>
        <v>0</v>
      </c>
      <c r="GQ6" s="111"/>
      <c r="GR6" s="111"/>
      <c r="GS6" s="111"/>
      <c r="GT6" s="111"/>
      <c r="GU6" s="111"/>
      <c r="GV6" s="111"/>
      <c r="GW6" s="111"/>
      <c r="GX6" s="111"/>
    </row>
    <row r="7" spans="2:206" s="112" customFormat="1" ht="14.45" customHeight="1" x14ac:dyDescent="0.3">
      <c r="B7" s="405" t="s">
        <v>101</v>
      </c>
      <c r="C7" s="406"/>
      <c r="D7" s="406"/>
      <c r="E7" s="406"/>
      <c r="F7" s="406"/>
      <c r="G7" s="406"/>
      <c r="H7" s="406"/>
      <c r="I7" s="406"/>
      <c r="J7" s="544"/>
      <c r="K7" s="544"/>
      <c r="L7" s="539"/>
      <c r="M7" s="539"/>
      <c r="N7" s="491"/>
      <c r="O7" s="455"/>
      <c r="GQ7" s="111"/>
      <c r="GR7" s="111"/>
      <c r="GS7" s="111"/>
      <c r="GT7" s="111"/>
      <c r="GU7" s="111"/>
      <c r="GV7" s="111"/>
      <c r="GW7" s="111"/>
      <c r="GX7" s="111"/>
    </row>
    <row r="8" spans="2:206" s="112" customFormat="1" ht="14.45" customHeight="1" x14ac:dyDescent="0.3">
      <c r="B8" s="405"/>
      <c r="C8" s="406"/>
      <c r="D8" s="406"/>
      <c r="E8" s="406"/>
      <c r="F8" s="406"/>
      <c r="G8" s="406"/>
      <c r="H8" s="406"/>
      <c r="I8" s="406"/>
      <c r="J8" s="544"/>
      <c r="K8" s="544"/>
      <c r="L8" s="539"/>
      <c r="M8" s="539"/>
      <c r="N8" s="491"/>
      <c r="O8" s="455"/>
      <c r="GQ8" s="111"/>
      <c r="GR8" s="111"/>
      <c r="GS8" s="111"/>
      <c r="GT8" s="111"/>
      <c r="GU8" s="111"/>
      <c r="GV8" s="111"/>
      <c r="GW8" s="111"/>
      <c r="GX8" s="111"/>
    </row>
    <row r="9" spans="2:206" s="112" customFormat="1" ht="14.45" customHeight="1" x14ac:dyDescent="0.3">
      <c r="B9" s="528" t="s">
        <v>235</v>
      </c>
      <c r="C9" s="529"/>
      <c r="D9" s="529"/>
      <c r="E9" s="283" t="s">
        <v>236</v>
      </c>
      <c r="F9" s="283"/>
      <c r="G9" s="283"/>
      <c r="H9" s="530" t="s">
        <v>102</v>
      </c>
      <c r="I9" s="530"/>
      <c r="J9" s="530"/>
      <c r="K9" s="530"/>
      <c r="L9" s="283" t="s">
        <v>237</v>
      </c>
      <c r="M9" s="283"/>
      <c r="N9" s="283" t="s">
        <v>238</v>
      </c>
      <c r="O9" s="531"/>
      <c r="GQ9" s="111"/>
      <c r="GR9" s="111"/>
      <c r="GS9" s="111"/>
      <c r="GT9" s="111"/>
      <c r="GU9" s="111"/>
      <c r="GV9" s="111"/>
      <c r="GW9" s="111"/>
      <c r="GX9" s="111"/>
    </row>
    <row r="10" spans="2:206" s="112" customFormat="1" ht="32.1" customHeight="1" x14ac:dyDescent="0.3">
      <c r="B10" s="532"/>
      <c r="C10" s="533"/>
      <c r="D10" s="533"/>
      <c r="E10" s="534"/>
      <c r="F10" s="534"/>
      <c r="G10" s="534"/>
      <c r="H10" s="283" t="s">
        <v>239</v>
      </c>
      <c r="I10" s="283"/>
      <c r="J10" s="283" t="s">
        <v>103</v>
      </c>
      <c r="K10" s="283"/>
      <c r="L10" s="283" t="s">
        <v>104</v>
      </c>
      <c r="M10" s="283"/>
      <c r="N10" s="283" t="s">
        <v>105</v>
      </c>
      <c r="O10" s="531"/>
      <c r="GQ10" s="111"/>
      <c r="GR10" s="111"/>
      <c r="GS10" s="111"/>
      <c r="GT10" s="111"/>
      <c r="GU10" s="111"/>
      <c r="GV10" s="111"/>
      <c r="GW10" s="111"/>
      <c r="GX10" s="111"/>
    </row>
    <row r="11" spans="2:206" ht="15.6" customHeight="1" thickBot="1" x14ac:dyDescent="0.35">
      <c r="B11" s="535" t="s">
        <v>106</v>
      </c>
      <c r="C11" s="536"/>
      <c r="D11" s="536"/>
      <c r="E11" s="536" t="s">
        <v>107</v>
      </c>
      <c r="F11" s="536"/>
      <c r="G11" s="536"/>
      <c r="H11" s="174" t="s">
        <v>70</v>
      </c>
      <c r="I11" s="174" t="s">
        <v>71</v>
      </c>
      <c r="J11" s="174" t="s">
        <v>70</v>
      </c>
      <c r="K11" s="174" t="s">
        <v>71</v>
      </c>
      <c r="L11" s="350"/>
      <c r="M11" s="350"/>
      <c r="N11" s="174" t="s">
        <v>72</v>
      </c>
      <c r="O11" s="175" t="s">
        <v>108</v>
      </c>
    </row>
    <row r="12" spans="2:206" ht="75.599999999999994" customHeight="1" thickTop="1" thickBot="1" x14ac:dyDescent="0.35">
      <c r="B12" s="535"/>
      <c r="C12" s="536"/>
      <c r="D12" s="536"/>
      <c r="E12" s="536"/>
      <c r="F12" s="536"/>
      <c r="G12" s="536"/>
      <c r="H12" s="125">
        <f>'BUDGET TOTAL (year beginning)'!M9</f>
        <v>0</v>
      </c>
      <c r="I12" s="125">
        <f>'EXPENDITURES (total year end)'!M6</f>
        <v>0</v>
      </c>
      <c r="J12" s="125">
        <f>'BUDGET TOTAL (year beginning)'!N9</f>
        <v>0</v>
      </c>
      <c r="K12" s="125">
        <f>'EXPENDITURES (total year end)'!N6</f>
        <v>0</v>
      </c>
      <c r="L12" s="537" t="str">
        <f>G3</f>
        <v>March 1, 2023 - 
February 28, 2024</v>
      </c>
      <c r="M12" s="537"/>
      <c r="N12" s="195">
        <f>N6</f>
        <v>0</v>
      </c>
      <c r="O12" s="196">
        <f>O6</f>
        <v>0</v>
      </c>
      <c r="P12" s="116"/>
    </row>
    <row r="13" spans="2:206" ht="18" customHeight="1" thickTop="1" x14ac:dyDescent="0.3">
      <c r="B13" s="353" t="s">
        <v>109</v>
      </c>
      <c r="C13" s="538"/>
      <c r="D13" s="538"/>
      <c r="E13" s="355"/>
      <c r="F13" s="355"/>
      <c r="G13" s="355"/>
      <c r="H13" s="355"/>
      <c r="I13" s="355"/>
      <c r="J13" s="355"/>
      <c r="K13" s="355"/>
      <c r="L13" s="355"/>
      <c r="M13" s="355"/>
      <c r="N13" s="355"/>
      <c r="O13" s="357"/>
      <c r="P13" s="117"/>
    </row>
    <row r="14" spans="2:206" s="118" customFormat="1" ht="35.25" customHeight="1" thickBot="1" x14ac:dyDescent="0.35">
      <c r="B14" s="358" t="s">
        <v>110</v>
      </c>
      <c r="C14" s="360"/>
      <c r="D14" s="360"/>
      <c r="E14" s="360"/>
      <c r="F14" s="360"/>
      <c r="G14" s="360"/>
      <c r="H14" s="360"/>
      <c r="I14" s="360"/>
      <c r="J14" s="360"/>
      <c r="K14" s="360"/>
      <c r="L14" s="360"/>
      <c r="M14" s="360"/>
      <c r="N14" s="360"/>
      <c r="O14" s="36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row>
    <row r="15" spans="2:206" s="166" customFormat="1" ht="40.5" customHeight="1" thickBot="1" x14ac:dyDescent="0.35">
      <c r="B15" s="167"/>
      <c r="C15" s="167"/>
      <c r="D15" s="167"/>
      <c r="E15" s="167"/>
      <c r="F15" s="167"/>
      <c r="G15" s="167"/>
      <c r="H15" s="167"/>
      <c r="I15" s="167"/>
      <c r="J15" s="167"/>
      <c r="K15" s="167"/>
      <c r="L15" s="167"/>
      <c r="M15" s="167"/>
      <c r="N15" s="167"/>
      <c r="O15" s="167"/>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c r="FM15" s="159"/>
      <c r="FN15" s="159"/>
      <c r="FO15" s="159"/>
      <c r="FP15" s="159"/>
      <c r="FQ15" s="159"/>
      <c r="FR15" s="159"/>
      <c r="FS15" s="159"/>
      <c r="FT15" s="159"/>
      <c r="FU15" s="159"/>
      <c r="FV15" s="159"/>
      <c r="FW15" s="159"/>
      <c r="FX15" s="159"/>
      <c r="FY15" s="159"/>
      <c r="FZ15" s="159"/>
      <c r="GA15" s="159"/>
      <c r="GB15" s="159"/>
      <c r="GC15" s="159"/>
      <c r="GD15" s="159"/>
      <c r="GE15" s="159"/>
      <c r="GF15" s="159"/>
      <c r="GG15" s="159"/>
      <c r="GH15" s="159"/>
      <c r="GI15" s="159"/>
      <c r="GJ15" s="159"/>
      <c r="GK15" s="159"/>
      <c r="GL15" s="159"/>
      <c r="GM15" s="159"/>
      <c r="GN15" s="159"/>
      <c r="GO15" s="159"/>
      <c r="GP15" s="159"/>
      <c r="GQ15" s="159"/>
      <c r="GR15" s="159"/>
      <c r="GS15" s="159"/>
      <c r="GT15" s="159"/>
      <c r="GU15" s="159"/>
      <c r="GV15" s="159"/>
    </row>
    <row r="16" spans="2:206" s="159" customFormat="1" ht="24.95" customHeight="1" x14ac:dyDescent="0.3">
      <c r="B16" s="330" t="s">
        <v>240</v>
      </c>
      <c r="C16" s="331"/>
      <c r="D16" s="331"/>
      <c r="E16" s="331"/>
      <c r="F16" s="331"/>
      <c r="G16" s="331"/>
      <c r="H16" s="331"/>
      <c r="I16" s="331"/>
      <c r="J16" s="331"/>
      <c r="K16" s="331"/>
      <c r="L16" s="331"/>
      <c r="M16" s="332"/>
      <c r="N16" s="176" t="s">
        <v>98</v>
      </c>
      <c r="O16" s="177" t="s">
        <v>99</v>
      </c>
      <c r="GO16" s="160"/>
      <c r="GP16" s="160"/>
      <c r="GQ16" s="160"/>
      <c r="GR16" s="160"/>
      <c r="GS16" s="160"/>
      <c r="GT16" s="160"/>
      <c r="GU16" s="160"/>
      <c r="GV16" s="160"/>
    </row>
    <row r="17" spans="2:206" s="159" customFormat="1" ht="14.45" customHeight="1" x14ac:dyDescent="0.3">
      <c r="B17" s="333" t="s">
        <v>111</v>
      </c>
      <c r="C17" s="334"/>
      <c r="D17" s="334"/>
      <c r="E17" s="337" t="s">
        <v>231</v>
      </c>
      <c r="F17" s="306"/>
      <c r="G17" s="306"/>
      <c r="H17" s="306"/>
      <c r="I17" s="338"/>
      <c r="J17" s="544"/>
      <c r="K17" s="544"/>
      <c r="L17" s="539" t="s">
        <v>227</v>
      </c>
      <c r="M17" s="539"/>
      <c r="N17" s="491">
        <f>'BUDGET TOTAL (year beginning)'!L10</f>
        <v>0</v>
      </c>
      <c r="O17" s="455">
        <f>'EXPENDITURES (total year end)'!L7</f>
        <v>0</v>
      </c>
      <c r="GO17" s="160"/>
      <c r="GP17" s="160"/>
      <c r="GQ17" s="160"/>
      <c r="GR17" s="160"/>
      <c r="GS17" s="160"/>
      <c r="GT17" s="160"/>
      <c r="GU17" s="160"/>
      <c r="GV17" s="160"/>
    </row>
    <row r="18" spans="2:206" s="159" customFormat="1" ht="14.45" customHeight="1" x14ac:dyDescent="0.3">
      <c r="B18" s="317" t="s">
        <v>114</v>
      </c>
      <c r="C18" s="318"/>
      <c r="D18" s="318"/>
      <c r="E18" s="318"/>
      <c r="F18" s="318"/>
      <c r="G18" s="318"/>
      <c r="H18" s="318"/>
      <c r="I18" s="319"/>
      <c r="J18" s="544"/>
      <c r="K18" s="544"/>
      <c r="L18" s="539"/>
      <c r="M18" s="539"/>
      <c r="N18" s="491"/>
      <c r="O18" s="455"/>
      <c r="GO18" s="160"/>
      <c r="GP18" s="160"/>
      <c r="GQ18" s="160"/>
      <c r="GR18" s="160"/>
      <c r="GS18" s="160"/>
      <c r="GT18" s="160"/>
      <c r="GU18" s="160"/>
      <c r="GV18" s="160"/>
    </row>
    <row r="19" spans="2:206" s="159" customFormat="1" ht="14.45" customHeight="1" x14ac:dyDescent="0.3">
      <c r="B19" s="288"/>
      <c r="C19" s="289"/>
      <c r="D19" s="289"/>
      <c r="E19" s="289"/>
      <c r="F19" s="289"/>
      <c r="G19" s="289"/>
      <c r="H19" s="289"/>
      <c r="I19" s="320"/>
      <c r="J19" s="544"/>
      <c r="K19" s="544"/>
      <c r="L19" s="539"/>
      <c r="M19" s="539"/>
      <c r="N19" s="491"/>
      <c r="O19" s="455"/>
      <c r="GO19" s="160"/>
      <c r="GP19" s="160"/>
      <c r="GQ19" s="160"/>
      <c r="GR19" s="160"/>
      <c r="GS19" s="160"/>
      <c r="GT19" s="160"/>
      <c r="GU19" s="160"/>
      <c r="GV19" s="160"/>
    </row>
    <row r="20" spans="2:206" s="159" customFormat="1" ht="14.45" customHeight="1" x14ac:dyDescent="0.3">
      <c r="B20" s="369" t="s">
        <v>235</v>
      </c>
      <c r="C20" s="370"/>
      <c r="D20" s="370"/>
      <c r="E20" s="371" t="s">
        <v>236</v>
      </c>
      <c r="F20" s="372"/>
      <c r="G20" s="373"/>
      <c r="H20" s="374" t="s">
        <v>112</v>
      </c>
      <c r="I20" s="375"/>
      <c r="J20" s="375"/>
      <c r="K20" s="376"/>
      <c r="L20" s="377" t="s">
        <v>237</v>
      </c>
      <c r="M20" s="377"/>
      <c r="N20" s="377" t="s">
        <v>238</v>
      </c>
      <c r="O20" s="378"/>
      <c r="GO20" s="160"/>
      <c r="GP20" s="160"/>
      <c r="GQ20" s="160"/>
      <c r="GR20" s="160"/>
      <c r="GS20" s="160"/>
      <c r="GT20" s="160"/>
      <c r="GU20" s="160"/>
      <c r="GV20" s="160"/>
    </row>
    <row r="21" spans="2:206" s="159" customFormat="1" ht="32.1" customHeight="1" x14ac:dyDescent="0.3">
      <c r="B21" s="274"/>
      <c r="C21" s="275"/>
      <c r="D21" s="276"/>
      <c r="E21" s="277"/>
      <c r="F21" s="278"/>
      <c r="G21" s="279"/>
      <c r="H21" s="379" t="s">
        <v>239</v>
      </c>
      <c r="I21" s="380"/>
      <c r="J21" s="379" t="s">
        <v>103</v>
      </c>
      <c r="K21" s="380"/>
      <c r="L21" s="298" t="s">
        <v>115</v>
      </c>
      <c r="M21" s="298"/>
      <c r="N21" s="298" t="s">
        <v>116</v>
      </c>
      <c r="O21" s="389"/>
      <c r="GO21" s="160"/>
      <c r="GP21" s="160"/>
      <c r="GQ21" s="160"/>
      <c r="GR21" s="160"/>
      <c r="GS21" s="160"/>
      <c r="GT21" s="160"/>
      <c r="GU21" s="160"/>
      <c r="GV21" s="160"/>
    </row>
    <row r="22" spans="2:206" s="160" customFormat="1" ht="15.6" customHeight="1" x14ac:dyDescent="0.3">
      <c r="B22" s="342" t="s">
        <v>117</v>
      </c>
      <c r="C22" s="343"/>
      <c r="D22" s="344"/>
      <c r="E22" s="348" t="s">
        <v>118</v>
      </c>
      <c r="F22" s="343"/>
      <c r="G22" s="344"/>
      <c r="H22" s="174" t="s">
        <v>70</v>
      </c>
      <c r="I22" s="174" t="s">
        <v>71</v>
      </c>
      <c r="J22" s="174" t="s">
        <v>70</v>
      </c>
      <c r="K22" s="174" t="s">
        <v>71</v>
      </c>
      <c r="L22" s="350"/>
      <c r="M22" s="350"/>
      <c r="N22" s="174" t="s">
        <v>72</v>
      </c>
      <c r="O22" s="175" t="s">
        <v>108</v>
      </c>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159"/>
      <c r="FA22" s="159"/>
      <c r="FB22" s="159"/>
      <c r="FC22" s="159"/>
      <c r="FD22" s="159"/>
      <c r="FE22" s="159"/>
      <c r="FF22" s="159"/>
      <c r="FG22" s="159"/>
      <c r="FH22" s="159"/>
      <c r="FI22" s="159"/>
      <c r="FJ22" s="159"/>
      <c r="FK22" s="159"/>
      <c r="FL22" s="159"/>
      <c r="FM22" s="159"/>
      <c r="FN22" s="159"/>
      <c r="FO22" s="159"/>
      <c r="FP22" s="159"/>
      <c r="FQ22" s="159"/>
      <c r="FR22" s="159"/>
      <c r="FS22" s="159"/>
      <c r="FT22" s="159"/>
      <c r="FU22" s="159"/>
      <c r="FV22" s="159"/>
      <c r="FW22" s="159"/>
      <c r="FX22" s="159"/>
      <c r="FY22" s="159"/>
      <c r="FZ22" s="159"/>
      <c r="GA22" s="159"/>
      <c r="GB22" s="159"/>
      <c r="GC22" s="159"/>
      <c r="GD22" s="159"/>
      <c r="GE22" s="159"/>
      <c r="GF22" s="159"/>
      <c r="GG22" s="159"/>
      <c r="GH22" s="159"/>
      <c r="GI22" s="159"/>
      <c r="GJ22" s="159"/>
      <c r="GK22" s="159"/>
      <c r="GL22" s="159"/>
      <c r="GM22" s="159"/>
      <c r="GN22" s="159"/>
    </row>
    <row r="23" spans="2:206" s="160" customFormat="1" ht="66.599999999999994" customHeight="1" x14ac:dyDescent="0.3">
      <c r="B23" s="345"/>
      <c r="C23" s="346"/>
      <c r="D23" s="347"/>
      <c r="E23" s="349"/>
      <c r="F23" s="346"/>
      <c r="G23" s="347"/>
      <c r="H23" s="125">
        <f>'BUDGET TOTAL (year beginning)'!M10</f>
        <v>0</v>
      </c>
      <c r="I23" s="125">
        <f>'EXPENDITURES (total year end)'!M7</f>
        <v>0</v>
      </c>
      <c r="J23" s="125">
        <f>'BUDGET TOTAL (year beginning)'!N10</f>
        <v>0</v>
      </c>
      <c r="K23" s="125">
        <f>'EXPENDITURES (total year end)'!N7</f>
        <v>0</v>
      </c>
      <c r="L23" s="351" t="str">
        <f>G3</f>
        <v>March 1, 2023 - 
February 28, 2024</v>
      </c>
      <c r="M23" s="352"/>
      <c r="N23" s="195">
        <f>N17</f>
        <v>0</v>
      </c>
      <c r="O23" s="196">
        <f>O17</f>
        <v>0</v>
      </c>
      <c r="P23" s="168"/>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DQ23" s="159"/>
      <c r="DR23" s="159"/>
      <c r="DS23" s="159"/>
      <c r="DT23" s="159"/>
      <c r="DU23" s="159"/>
      <c r="DV23" s="159"/>
      <c r="DW23" s="159"/>
      <c r="DX23" s="159"/>
      <c r="DY23" s="159"/>
      <c r="DZ23" s="159"/>
      <c r="EA23" s="159"/>
      <c r="EB23" s="159"/>
      <c r="EC23" s="159"/>
      <c r="ED23" s="159"/>
      <c r="EE23" s="159"/>
      <c r="EF23" s="159"/>
      <c r="EG23" s="159"/>
      <c r="EH23" s="159"/>
      <c r="EI23" s="159"/>
      <c r="EJ23" s="159"/>
      <c r="EK23" s="159"/>
      <c r="EL23" s="159"/>
      <c r="EM23" s="159"/>
      <c r="EN23" s="159"/>
      <c r="EO23" s="159"/>
      <c r="EP23" s="159"/>
      <c r="EQ23" s="159"/>
      <c r="ER23" s="159"/>
      <c r="ES23" s="159"/>
      <c r="ET23" s="159"/>
      <c r="EU23" s="159"/>
      <c r="EV23" s="159"/>
      <c r="EW23" s="159"/>
      <c r="EX23" s="159"/>
      <c r="EY23" s="159"/>
      <c r="EZ23" s="159"/>
      <c r="FA23" s="159"/>
      <c r="FB23" s="159"/>
      <c r="FC23" s="159"/>
      <c r="FD23" s="159"/>
      <c r="FE23" s="159"/>
      <c r="FF23" s="159"/>
      <c r="FG23" s="159"/>
      <c r="FH23" s="159"/>
      <c r="FI23" s="159"/>
      <c r="FJ23" s="159"/>
      <c r="FK23" s="159"/>
      <c r="FL23" s="159"/>
      <c r="FM23" s="159"/>
      <c r="FN23" s="159"/>
      <c r="FO23" s="159"/>
      <c r="FP23" s="159"/>
      <c r="FQ23" s="159"/>
      <c r="FR23" s="159"/>
      <c r="FS23" s="159"/>
      <c r="FT23" s="159"/>
      <c r="FU23" s="159"/>
      <c r="FV23" s="159"/>
      <c r="FW23" s="159"/>
      <c r="FX23" s="159"/>
      <c r="FY23" s="159"/>
      <c r="FZ23" s="159"/>
      <c r="GA23" s="159"/>
      <c r="GB23" s="159"/>
      <c r="GC23" s="159"/>
      <c r="GD23" s="159"/>
      <c r="GE23" s="159"/>
      <c r="GF23" s="159"/>
      <c r="GG23" s="159"/>
      <c r="GH23" s="159"/>
      <c r="GI23" s="159"/>
      <c r="GJ23" s="159"/>
      <c r="GK23" s="159"/>
      <c r="GL23" s="159"/>
      <c r="GM23" s="159"/>
      <c r="GN23" s="159"/>
    </row>
    <row r="24" spans="2:206" s="160" customFormat="1" ht="18" customHeight="1" thickBot="1" x14ac:dyDescent="0.35">
      <c r="B24" s="390" t="s">
        <v>109</v>
      </c>
      <c r="C24" s="391"/>
      <c r="D24" s="391"/>
      <c r="E24" s="392"/>
      <c r="F24" s="392"/>
      <c r="G24" s="392"/>
      <c r="H24" s="392"/>
      <c r="I24" s="392"/>
      <c r="J24" s="392"/>
      <c r="K24" s="392"/>
      <c r="L24" s="392"/>
      <c r="M24" s="393"/>
      <c r="N24" s="393"/>
      <c r="O24" s="394"/>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c r="GA24" s="159"/>
      <c r="GB24" s="159"/>
      <c r="GC24" s="159"/>
      <c r="GD24" s="159"/>
      <c r="GE24" s="159"/>
      <c r="GF24" s="159"/>
      <c r="GG24" s="159"/>
      <c r="GH24" s="159"/>
      <c r="GI24" s="159"/>
      <c r="GJ24" s="159"/>
      <c r="GK24" s="159"/>
      <c r="GL24" s="159"/>
      <c r="GM24" s="159"/>
      <c r="GN24" s="159"/>
    </row>
    <row r="25" spans="2:206" s="166" customFormat="1" ht="35.25" customHeight="1" thickBot="1" x14ac:dyDescent="0.35">
      <c r="B25" s="384" t="s">
        <v>119</v>
      </c>
      <c r="C25" s="385"/>
      <c r="D25" s="385"/>
      <c r="E25" s="386"/>
      <c r="F25" s="386"/>
      <c r="G25" s="386"/>
      <c r="H25" s="386"/>
      <c r="I25" s="386"/>
      <c r="J25" s="386"/>
      <c r="K25" s="386"/>
      <c r="L25" s="386"/>
      <c r="M25" s="387"/>
      <c r="N25" s="387"/>
      <c r="O25" s="388"/>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59"/>
      <c r="DR25" s="159"/>
      <c r="DS25" s="159"/>
      <c r="DT25" s="159"/>
      <c r="DU25" s="159"/>
      <c r="DV25" s="159"/>
      <c r="DW25" s="159"/>
      <c r="DX25" s="159"/>
      <c r="DY25" s="159"/>
      <c r="DZ25" s="159"/>
      <c r="EA25" s="159"/>
      <c r="EB25" s="159"/>
      <c r="EC25" s="159"/>
      <c r="ED25" s="159"/>
      <c r="EE25" s="159"/>
      <c r="EF25" s="159"/>
      <c r="EG25" s="159"/>
      <c r="EH25" s="159"/>
      <c r="EI25" s="159"/>
      <c r="EJ25" s="159"/>
      <c r="EK25" s="159"/>
      <c r="EL25" s="159"/>
      <c r="EM25" s="159"/>
      <c r="EN25" s="159"/>
      <c r="EO25" s="159"/>
      <c r="EP25" s="159"/>
      <c r="EQ25" s="159"/>
      <c r="ER25" s="159"/>
      <c r="ES25" s="159"/>
      <c r="ET25" s="159"/>
      <c r="EU25" s="159"/>
      <c r="EV25" s="159"/>
      <c r="EW25" s="159"/>
      <c r="EX25" s="159"/>
      <c r="EY25" s="159"/>
      <c r="EZ25" s="159"/>
      <c r="FA25" s="159"/>
      <c r="FB25" s="159"/>
      <c r="FC25" s="159"/>
      <c r="FD25" s="159"/>
      <c r="FE25" s="159"/>
      <c r="FF25" s="159"/>
      <c r="FG25" s="159"/>
      <c r="FH25" s="159"/>
      <c r="FI25" s="159"/>
      <c r="FJ25" s="159"/>
      <c r="FK25" s="159"/>
      <c r="FL25" s="159"/>
      <c r="FM25" s="159"/>
      <c r="FN25" s="159"/>
      <c r="FO25" s="159"/>
      <c r="FP25" s="159"/>
      <c r="FQ25" s="159"/>
      <c r="FR25" s="159"/>
      <c r="FS25" s="159"/>
      <c r="FT25" s="159"/>
      <c r="FU25" s="159"/>
      <c r="FV25" s="159"/>
      <c r="FW25" s="159"/>
      <c r="FX25" s="159"/>
      <c r="FY25" s="159"/>
      <c r="FZ25" s="159"/>
      <c r="GA25" s="159"/>
      <c r="GB25" s="159"/>
      <c r="GC25" s="159"/>
      <c r="GD25" s="159"/>
      <c r="GE25" s="159"/>
      <c r="GF25" s="159"/>
      <c r="GG25" s="159"/>
      <c r="GH25" s="159"/>
      <c r="GI25" s="159"/>
      <c r="GJ25" s="159"/>
      <c r="GK25" s="159"/>
      <c r="GL25" s="159"/>
      <c r="GM25" s="159"/>
      <c r="GN25" s="159"/>
      <c r="GO25" s="159"/>
      <c r="GP25" s="159"/>
      <c r="GQ25" s="159"/>
      <c r="GR25" s="159"/>
      <c r="GS25" s="159"/>
      <c r="GT25" s="159"/>
      <c r="GU25" s="159"/>
      <c r="GV25" s="159"/>
    </row>
    <row r="26" spans="2:206" s="118" customFormat="1" ht="40.5" customHeight="1" thickBot="1" x14ac:dyDescent="0.35">
      <c r="B26" s="119"/>
      <c r="C26" s="119"/>
      <c r="D26" s="119"/>
      <c r="E26" s="119"/>
      <c r="F26" s="119"/>
      <c r="G26" s="119"/>
      <c r="H26" s="119"/>
      <c r="I26" s="119"/>
      <c r="J26" s="119"/>
      <c r="K26" s="119"/>
      <c r="L26" s="119"/>
      <c r="M26" s="119"/>
      <c r="N26" s="119"/>
      <c r="O26" s="119"/>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row>
    <row r="27" spans="2:206" s="112" customFormat="1" ht="24.95" customHeight="1" x14ac:dyDescent="0.3">
      <c r="B27" s="270" t="s">
        <v>241</v>
      </c>
      <c r="C27" s="271"/>
      <c r="D27" s="271"/>
      <c r="E27" s="271"/>
      <c r="F27" s="271"/>
      <c r="G27" s="271"/>
      <c r="H27" s="271"/>
      <c r="I27" s="271"/>
      <c r="J27" s="331"/>
      <c r="K27" s="331"/>
      <c r="L27" s="331"/>
      <c r="M27" s="332"/>
      <c r="N27" s="176" t="s">
        <v>98</v>
      </c>
      <c r="O27" s="177" t="s">
        <v>99</v>
      </c>
      <c r="GQ27" s="111"/>
      <c r="GR27" s="111"/>
      <c r="GS27" s="111"/>
      <c r="GT27" s="111"/>
      <c r="GU27" s="111"/>
      <c r="GV27" s="111"/>
      <c r="GW27" s="111"/>
      <c r="GX27" s="111"/>
    </row>
    <row r="28" spans="2:206" s="112" customFormat="1" ht="14.45" customHeight="1" x14ac:dyDescent="0.3">
      <c r="B28" s="305" t="s">
        <v>113</v>
      </c>
      <c r="C28" s="306"/>
      <c r="D28" s="306"/>
      <c r="E28" s="337" t="s">
        <v>231</v>
      </c>
      <c r="F28" s="306"/>
      <c r="G28" s="306"/>
      <c r="H28" s="306"/>
      <c r="I28" s="338"/>
      <c r="J28" s="324"/>
      <c r="K28" s="325"/>
      <c r="L28" s="539" t="s">
        <v>227</v>
      </c>
      <c r="M28" s="539"/>
      <c r="N28" s="491">
        <f>'BUDGET TOTAL (year beginning)'!L11</f>
        <v>0</v>
      </c>
      <c r="O28" s="455">
        <f>'EXPENDITURES (total year end)'!L8</f>
        <v>0</v>
      </c>
      <c r="GQ28" s="111"/>
      <c r="GR28" s="111"/>
      <c r="GS28" s="111"/>
      <c r="GT28" s="111"/>
      <c r="GU28" s="111"/>
      <c r="GV28" s="111"/>
      <c r="GW28" s="111"/>
      <c r="GX28" s="111"/>
    </row>
    <row r="29" spans="2:206" s="112" customFormat="1" ht="14.45" customHeight="1" x14ac:dyDescent="0.3">
      <c r="B29" s="317" t="s">
        <v>121</v>
      </c>
      <c r="C29" s="318"/>
      <c r="D29" s="318"/>
      <c r="E29" s="318"/>
      <c r="F29" s="318"/>
      <c r="G29" s="318"/>
      <c r="H29" s="318"/>
      <c r="I29" s="319"/>
      <c r="J29" s="326"/>
      <c r="K29" s="327"/>
      <c r="L29" s="539"/>
      <c r="M29" s="539"/>
      <c r="N29" s="491"/>
      <c r="O29" s="455"/>
      <c r="GQ29" s="111"/>
      <c r="GR29" s="111"/>
      <c r="GS29" s="111"/>
      <c r="GT29" s="111"/>
      <c r="GU29" s="111"/>
      <c r="GV29" s="111"/>
      <c r="GW29" s="111"/>
      <c r="GX29" s="111"/>
    </row>
    <row r="30" spans="2:206" s="112" customFormat="1" ht="14.45" customHeight="1" x14ac:dyDescent="0.3">
      <c r="B30" s="288"/>
      <c r="C30" s="289"/>
      <c r="D30" s="289"/>
      <c r="E30" s="289"/>
      <c r="F30" s="289"/>
      <c r="G30" s="289"/>
      <c r="H30" s="289"/>
      <c r="I30" s="320"/>
      <c r="J30" s="326"/>
      <c r="K30" s="327"/>
      <c r="L30" s="539"/>
      <c r="M30" s="539"/>
      <c r="N30" s="491"/>
      <c r="O30" s="455"/>
      <c r="GQ30" s="111"/>
      <c r="GR30" s="111"/>
      <c r="GS30" s="111"/>
      <c r="GT30" s="111"/>
      <c r="GU30" s="111"/>
      <c r="GV30" s="111"/>
      <c r="GW30" s="111"/>
      <c r="GX30" s="111"/>
    </row>
    <row r="31" spans="2:206" s="112" customFormat="1" ht="14.45" customHeight="1" x14ac:dyDescent="0.3">
      <c r="B31" s="290" t="s">
        <v>235</v>
      </c>
      <c r="C31" s="291"/>
      <c r="D31" s="291"/>
      <c r="E31" s="293" t="s">
        <v>236</v>
      </c>
      <c r="F31" s="294"/>
      <c r="G31" s="395"/>
      <c r="H31" s="396" t="s">
        <v>112</v>
      </c>
      <c r="I31" s="397"/>
      <c r="J31" s="375"/>
      <c r="K31" s="376"/>
      <c r="L31" s="377" t="s">
        <v>237</v>
      </c>
      <c r="M31" s="377"/>
      <c r="N31" s="377" t="s">
        <v>238</v>
      </c>
      <c r="O31" s="378"/>
      <c r="GQ31" s="111"/>
      <c r="GR31" s="111"/>
      <c r="GS31" s="111"/>
      <c r="GT31" s="111"/>
      <c r="GU31" s="111"/>
      <c r="GV31" s="111"/>
      <c r="GW31" s="111"/>
      <c r="GX31" s="111"/>
    </row>
    <row r="32" spans="2:206" s="112" customFormat="1" ht="32.1" customHeight="1" x14ac:dyDescent="0.3">
      <c r="B32" s="274"/>
      <c r="C32" s="275"/>
      <c r="D32" s="276"/>
      <c r="E32" s="277"/>
      <c r="F32" s="278"/>
      <c r="G32" s="279"/>
      <c r="H32" s="379" t="s">
        <v>239</v>
      </c>
      <c r="I32" s="380"/>
      <c r="J32" s="379" t="s">
        <v>103</v>
      </c>
      <c r="K32" s="380"/>
      <c r="L32" s="298" t="s">
        <v>104</v>
      </c>
      <c r="M32" s="298"/>
      <c r="N32" s="298" t="s">
        <v>116</v>
      </c>
      <c r="O32" s="389"/>
      <c r="GQ32" s="111"/>
      <c r="GR32" s="111"/>
      <c r="GS32" s="111"/>
      <c r="GT32" s="111"/>
      <c r="GU32" s="111"/>
      <c r="GV32" s="111"/>
      <c r="GW32" s="111"/>
      <c r="GX32" s="111"/>
    </row>
    <row r="33" spans="2:206" ht="15.6" customHeight="1" x14ac:dyDescent="0.3">
      <c r="B33" s="342" t="s">
        <v>122</v>
      </c>
      <c r="C33" s="343"/>
      <c r="D33" s="344"/>
      <c r="E33" s="348" t="s">
        <v>123</v>
      </c>
      <c r="F33" s="343"/>
      <c r="G33" s="344"/>
      <c r="H33" s="174" t="s">
        <v>70</v>
      </c>
      <c r="I33" s="174" t="s">
        <v>71</v>
      </c>
      <c r="J33" s="174" t="s">
        <v>70</v>
      </c>
      <c r="K33" s="174" t="s">
        <v>71</v>
      </c>
      <c r="L33" s="350"/>
      <c r="M33" s="350"/>
      <c r="N33" s="174" t="s">
        <v>72</v>
      </c>
      <c r="O33" s="175" t="s">
        <v>108</v>
      </c>
    </row>
    <row r="34" spans="2:206" ht="66.599999999999994" customHeight="1" x14ac:dyDescent="0.3">
      <c r="B34" s="345"/>
      <c r="C34" s="346"/>
      <c r="D34" s="347"/>
      <c r="E34" s="349"/>
      <c r="F34" s="346"/>
      <c r="G34" s="347"/>
      <c r="H34" s="125">
        <f>'BUDGET TOTAL (year beginning)'!M11</f>
        <v>0</v>
      </c>
      <c r="I34" s="125">
        <f>'EXPENDITURES (total year end)'!M8</f>
        <v>0</v>
      </c>
      <c r="J34" s="126">
        <f>'BUDGET TOTAL (year beginning)'!N11</f>
        <v>0</v>
      </c>
      <c r="K34" s="126">
        <f>'EXPENDITURES (total year end)'!N8</f>
        <v>0</v>
      </c>
      <c r="L34" s="351" t="str">
        <f>G3</f>
        <v>March 1, 2023 - 
February 28, 2024</v>
      </c>
      <c r="M34" s="352"/>
      <c r="N34" s="127">
        <f>N28</f>
        <v>0</v>
      </c>
      <c r="O34" s="128">
        <f>O28</f>
        <v>0</v>
      </c>
      <c r="P34" s="120"/>
    </row>
    <row r="35" spans="2:206" ht="18" customHeight="1" x14ac:dyDescent="0.3">
      <c r="B35" s="353" t="s">
        <v>109</v>
      </c>
      <c r="C35" s="354"/>
      <c r="D35" s="354"/>
      <c r="E35" s="355"/>
      <c r="F35" s="355"/>
      <c r="G35" s="355"/>
      <c r="H35" s="355"/>
      <c r="I35" s="355"/>
      <c r="J35" s="355"/>
      <c r="K35" s="355"/>
      <c r="L35" s="355"/>
      <c r="M35" s="356"/>
      <c r="N35" s="356"/>
      <c r="O35" s="357"/>
    </row>
    <row r="36" spans="2:206" s="118" customFormat="1" ht="35.25" customHeight="1" thickBot="1" x14ac:dyDescent="0.35">
      <c r="B36" s="358" t="s">
        <v>124</v>
      </c>
      <c r="C36" s="359"/>
      <c r="D36" s="359"/>
      <c r="E36" s="360"/>
      <c r="F36" s="360"/>
      <c r="G36" s="360"/>
      <c r="H36" s="360"/>
      <c r="I36" s="360"/>
      <c r="J36" s="360"/>
      <c r="K36" s="360"/>
      <c r="L36" s="360"/>
      <c r="M36" s="361"/>
      <c r="N36" s="361"/>
      <c r="O36" s="36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row>
    <row r="37" spans="2:206" s="160" customFormat="1" ht="40.5" customHeight="1" thickBot="1" x14ac:dyDescent="0.35">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159"/>
      <c r="DQ37" s="159"/>
      <c r="DR37" s="159"/>
      <c r="DS37" s="159"/>
      <c r="DT37" s="159"/>
      <c r="DU37" s="159"/>
      <c r="DV37" s="159"/>
      <c r="DW37" s="159"/>
      <c r="DX37" s="159"/>
      <c r="DY37" s="159"/>
      <c r="DZ37" s="159"/>
      <c r="EA37" s="159"/>
      <c r="EB37" s="159"/>
      <c r="EC37" s="159"/>
      <c r="ED37" s="159"/>
      <c r="EE37" s="159"/>
      <c r="EF37" s="159"/>
      <c r="EG37" s="159"/>
      <c r="EH37" s="159"/>
      <c r="EI37" s="159"/>
      <c r="EJ37" s="159"/>
      <c r="EK37" s="159"/>
      <c r="EL37" s="159"/>
      <c r="EM37" s="159"/>
      <c r="EN37" s="159"/>
      <c r="EO37" s="159"/>
      <c r="EP37" s="159"/>
      <c r="EQ37" s="159"/>
      <c r="ER37" s="159"/>
      <c r="ES37" s="159"/>
      <c r="ET37" s="159"/>
      <c r="EU37" s="159"/>
      <c r="EV37" s="159"/>
      <c r="EW37" s="159"/>
      <c r="EX37" s="159"/>
      <c r="EY37" s="159"/>
      <c r="EZ37" s="159"/>
      <c r="FA37" s="159"/>
      <c r="FB37" s="159"/>
      <c r="FC37" s="159"/>
      <c r="FD37" s="159"/>
      <c r="FE37" s="159"/>
      <c r="FF37" s="159"/>
      <c r="FG37" s="159"/>
      <c r="FH37" s="159"/>
      <c r="FI37" s="159"/>
      <c r="FJ37" s="159"/>
      <c r="FK37" s="159"/>
      <c r="FL37" s="159"/>
      <c r="FM37" s="159"/>
      <c r="FN37" s="159"/>
      <c r="FO37" s="159"/>
      <c r="FP37" s="159"/>
      <c r="FQ37" s="159"/>
      <c r="FR37" s="159"/>
      <c r="FS37" s="159"/>
      <c r="FT37" s="159"/>
      <c r="FU37" s="159"/>
      <c r="FV37" s="159"/>
      <c r="FW37" s="159"/>
      <c r="FX37" s="159"/>
      <c r="FY37" s="159"/>
      <c r="FZ37" s="159"/>
      <c r="GA37" s="159"/>
      <c r="GB37" s="159"/>
      <c r="GC37" s="159"/>
      <c r="GD37" s="159"/>
      <c r="GE37" s="159"/>
      <c r="GF37" s="159"/>
      <c r="GG37" s="159"/>
      <c r="GH37" s="159"/>
      <c r="GI37" s="159"/>
      <c r="GJ37" s="159"/>
      <c r="GK37" s="159"/>
      <c r="GL37" s="159"/>
      <c r="GM37" s="159"/>
      <c r="GN37" s="159"/>
    </row>
    <row r="38" spans="2:206" s="159" customFormat="1" ht="24.95" customHeight="1" x14ac:dyDescent="0.3">
      <c r="B38" s="330" t="s">
        <v>242</v>
      </c>
      <c r="C38" s="331"/>
      <c r="D38" s="331"/>
      <c r="E38" s="331"/>
      <c r="F38" s="331"/>
      <c r="G38" s="331"/>
      <c r="H38" s="331"/>
      <c r="I38" s="331"/>
      <c r="J38" s="331"/>
      <c r="K38" s="331"/>
      <c r="L38" s="331"/>
      <c r="M38" s="332"/>
      <c r="N38" s="176" t="s">
        <v>98</v>
      </c>
      <c r="O38" s="177" t="s">
        <v>99</v>
      </c>
      <c r="GO38" s="160"/>
      <c r="GP38" s="160"/>
      <c r="GQ38" s="160"/>
      <c r="GR38" s="160"/>
      <c r="GS38" s="160"/>
      <c r="GT38" s="160"/>
      <c r="GU38" s="160"/>
      <c r="GV38" s="160"/>
    </row>
    <row r="39" spans="2:206" s="159" customFormat="1" ht="14.45" customHeight="1" x14ac:dyDescent="0.3">
      <c r="B39" s="307" t="s">
        <v>120</v>
      </c>
      <c r="C39" s="308"/>
      <c r="D39" s="308"/>
      <c r="E39" s="398" t="s">
        <v>231</v>
      </c>
      <c r="F39" s="334"/>
      <c r="G39" s="334"/>
      <c r="H39" s="334"/>
      <c r="I39" s="399"/>
      <c r="J39" s="324"/>
      <c r="K39" s="325"/>
      <c r="L39" s="539" t="s">
        <v>227</v>
      </c>
      <c r="M39" s="539"/>
      <c r="N39" s="491">
        <f>'BUDGET TOTAL (year beginning)'!L12</f>
        <v>0</v>
      </c>
      <c r="O39" s="455">
        <f>'EXPENDITURES (total year end)'!L9</f>
        <v>0</v>
      </c>
      <c r="GO39" s="160"/>
      <c r="GP39" s="160"/>
      <c r="GQ39" s="160"/>
      <c r="GR39" s="160"/>
      <c r="GS39" s="160"/>
      <c r="GT39" s="160"/>
      <c r="GU39" s="160"/>
      <c r="GV39" s="160"/>
    </row>
    <row r="40" spans="2:206" s="159" customFormat="1" ht="14.45" customHeight="1" x14ac:dyDescent="0.3">
      <c r="B40" s="317" t="s">
        <v>126</v>
      </c>
      <c r="C40" s="318"/>
      <c r="D40" s="318"/>
      <c r="E40" s="318"/>
      <c r="F40" s="318"/>
      <c r="G40" s="318"/>
      <c r="H40" s="318"/>
      <c r="I40" s="319"/>
      <c r="J40" s="326"/>
      <c r="K40" s="327"/>
      <c r="L40" s="539"/>
      <c r="M40" s="539"/>
      <c r="N40" s="491"/>
      <c r="O40" s="455"/>
      <c r="GO40" s="160"/>
      <c r="GP40" s="160"/>
      <c r="GQ40" s="160"/>
      <c r="GR40" s="160"/>
      <c r="GS40" s="160"/>
      <c r="GT40" s="160"/>
      <c r="GU40" s="160"/>
      <c r="GV40" s="160"/>
    </row>
    <row r="41" spans="2:206" s="159" customFormat="1" ht="14.45" customHeight="1" x14ac:dyDescent="0.3">
      <c r="B41" s="288"/>
      <c r="C41" s="289"/>
      <c r="D41" s="289"/>
      <c r="E41" s="289"/>
      <c r="F41" s="289"/>
      <c r="G41" s="289"/>
      <c r="H41" s="289"/>
      <c r="I41" s="320"/>
      <c r="J41" s="326"/>
      <c r="K41" s="327"/>
      <c r="L41" s="539"/>
      <c r="M41" s="539"/>
      <c r="N41" s="491"/>
      <c r="O41" s="455"/>
      <c r="GO41" s="160"/>
      <c r="GP41" s="160"/>
      <c r="GQ41" s="160"/>
      <c r="GR41" s="160"/>
      <c r="GS41" s="160"/>
      <c r="GT41" s="160"/>
      <c r="GU41" s="160"/>
      <c r="GV41" s="160"/>
    </row>
    <row r="42" spans="2:206" s="159" customFormat="1" ht="14.45" customHeight="1" x14ac:dyDescent="0.3">
      <c r="B42" s="369" t="s">
        <v>235</v>
      </c>
      <c r="C42" s="370"/>
      <c r="D42" s="370"/>
      <c r="E42" s="371" t="s">
        <v>236</v>
      </c>
      <c r="F42" s="372"/>
      <c r="G42" s="373"/>
      <c r="H42" s="374" t="s">
        <v>112</v>
      </c>
      <c r="I42" s="375"/>
      <c r="J42" s="375"/>
      <c r="K42" s="376"/>
      <c r="L42" s="377" t="s">
        <v>237</v>
      </c>
      <c r="M42" s="377"/>
      <c r="N42" s="377" t="s">
        <v>238</v>
      </c>
      <c r="O42" s="378"/>
      <c r="GO42" s="160"/>
      <c r="GP42" s="160"/>
      <c r="GQ42" s="160"/>
      <c r="GR42" s="160"/>
      <c r="GS42" s="160"/>
      <c r="GT42" s="160"/>
      <c r="GU42" s="160"/>
      <c r="GV42" s="160"/>
    </row>
    <row r="43" spans="2:206" s="159" customFormat="1" ht="32.1" customHeight="1" x14ac:dyDescent="0.3">
      <c r="B43" s="274"/>
      <c r="C43" s="275"/>
      <c r="D43" s="276"/>
      <c r="E43" s="277"/>
      <c r="F43" s="278"/>
      <c r="G43" s="279"/>
      <c r="H43" s="379" t="s">
        <v>239</v>
      </c>
      <c r="I43" s="380"/>
      <c r="J43" s="379" t="s">
        <v>103</v>
      </c>
      <c r="K43" s="380"/>
      <c r="L43" s="298" t="s">
        <v>104</v>
      </c>
      <c r="M43" s="298"/>
      <c r="N43" s="298" t="s">
        <v>116</v>
      </c>
      <c r="O43" s="389"/>
      <c r="GO43" s="160"/>
      <c r="GP43" s="160"/>
      <c r="GQ43" s="160"/>
      <c r="GR43" s="160"/>
      <c r="GS43" s="160"/>
      <c r="GT43" s="160"/>
      <c r="GU43" s="160"/>
      <c r="GV43" s="160"/>
    </row>
    <row r="44" spans="2:206" s="160" customFormat="1" ht="15.6" customHeight="1" x14ac:dyDescent="0.3">
      <c r="B44" s="342" t="s">
        <v>127</v>
      </c>
      <c r="C44" s="343"/>
      <c r="D44" s="344"/>
      <c r="E44" s="348" t="s">
        <v>274</v>
      </c>
      <c r="F44" s="343"/>
      <c r="G44" s="344"/>
      <c r="H44" s="174" t="s">
        <v>70</v>
      </c>
      <c r="I44" s="174" t="s">
        <v>71</v>
      </c>
      <c r="J44" s="174" t="s">
        <v>70</v>
      </c>
      <c r="K44" s="174" t="s">
        <v>71</v>
      </c>
      <c r="L44" s="350"/>
      <c r="M44" s="350"/>
      <c r="N44" s="174" t="s">
        <v>72</v>
      </c>
      <c r="O44" s="175" t="s">
        <v>108</v>
      </c>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c r="FK44" s="159"/>
      <c r="FL44" s="159"/>
      <c r="FM44" s="159"/>
      <c r="FN44" s="159"/>
      <c r="FO44" s="159"/>
      <c r="FP44" s="159"/>
      <c r="FQ44" s="159"/>
      <c r="FR44" s="159"/>
      <c r="FS44" s="159"/>
      <c r="FT44" s="159"/>
      <c r="FU44" s="159"/>
      <c r="FV44" s="159"/>
      <c r="FW44" s="159"/>
      <c r="FX44" s="159"/>
      <c r="FY44" s="159"/>
      <c r="FZ44" s="159"/>
      <c r="GA44" s="159"/>
      <c r="GB44" s="159"/>
      <c r="GC44" s="159"/>
      <c r="GD44" s="159"/>
      <c r="GE44" s="159"/>
      <c r="GF44" s="159"/>
      <c r="GG44" s="159"/>
      <c r="GH44" s="159"/>
      <c r="GI44" s="159"/>
      <c r="GJ44" s="159"/>
      <c r="GK44" s="159"/>
      <c r="GL44" s="159"/>
      <c r="GM44" s="159"/>
      <c r="GN44" s="159"/>
    </row>
    <row r="45" spans="2:206" s="160" customFormat="1" ht="50.1" customHeight="1" x14ac:dyDescent="0.3">
      <c r="B45" s="345"/>
      <c r="C45" s="346"/>
      <c r="D45" s="347"/>
      <c r="E45" s="349"/>
      <c r="F45" s="346"/>
      <c r="G45" s="347"/>
      <c r="H45" s="125">
        <f>'BUDGET TOTAL (year beginning)'!M12</f>
        <v>0</v>
      </c>
      <c r="I45" s="125">
        <f>'EXPENDITURES (total year end)'!M9</f>
        <v>0</v>
      </c>
      <c r="J45" s="125">
        <f>'BUDGET TOTAL (year beginning)'!N12</f>
        <v>0</v>
      </c>
      <c r="K45" s="125">
        <f>'EXPENDITURES (total year end)'!N9</f>
        <v>0</v>
      </c>
      <c r="L45" s="351" t="str">
        <f>G3</f>
        <v>March 1, 2023 - 
February 28, 2024</v>
      </c>
      <c r="M45" s="352"/>
      <c r="N45" s="195">
        <f>N39</f>
        <v>0</v>
      </c>
      <c r="O45" s="196">
        <f>O39</f>
        <v>0</v>
      </c>
      <c r="P45" s="168"/>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c r="FK45" s="159"/>
      <c r="FL45" s="159"/>
      <c r="FM45" s="159"/>
      <c r="FN45" s="159"/>
      <c r="FO45" s="159"/>
      <c r="FP45" s="159"/>
      <c r="FQ45" s="159"/>
      <c r="FR45" s="159"/>
      <c r="FS45" s="159"/>
      <c r="FT45" s="159"/>
      <c r="FU45" s="159"/>
      <c r="FV45" s="159"/>
      <c r="FW45" s="159"/>
      <c r="FX45" s="159"/>
      <c r="FY45" s="159"/>
      <c r="FZ45" s="159"/>
      <c r="GA45" s="159"/>
      <c r="GB45" s="159"/>
      <c r="GC45" s="159"/>
      <c r="GD45" s="159"/>
      <c r="GE45" s="159"/>
      <c r="GF45" s="159"/>
      <c r="GG45" s="159"/>
      <c r="GH45" s="159"/>
      <c r="GI45" s="159"/>
      <c r="GJ45" s="159"/>
      <c r="GK45" s="159"/>
      <c r="GL45" s="159"/>
      <c r="GM45" s="159"/>
      <c r="GN45" s="159"/>
    </row>
    <row r="46" spans="2:206" s="160" customFormat="1" ht="18" customHeight="1" x14ac:dyDescent="0.3">
      <c r="B46" s="353" t="s">
        <v>109</v>
      </c>
      <c r="C46" s="354"/>
      <c r="D46" s="354"/>
      <c r="E46" s="355"/>
      <c r="F46" s="355"/>
      <c r="G46" s="355"/>
      <c r="H46" s="355"/>
      <c r="I46" s="355"/>
      <c r="J46" s="355"/>
      <c r="K46" s="355"/>
      <c r="L46" s="355"/>
      <c r="M46" s="356"/>
      <c r="N46" s="356"/>
      <c r="O46" s="357"/>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159"/>
      <c r="DQ46" s="159"/>
      <c r="DR46" s="159"/>
      <c r="DS46" s="159"/>
      <c r="DT46" s="159"/>
      <c r="DU46" s="159"/>
      <c r="DV46" s="159"/>
      <c r="DW46" s="159"/>
      <c r="DX46" s="159"/>
      <c r="DY46" s="159"/>
      <c r="DZ46" s="159"/>
      <c r="EA46" s="159"/>
      <c r="EB46" s="159"/>
      <c r="EC46" s="159"/>
      <c r="ED46" s="159"/>
      <c r="EE46" s="159"/>
      <c r="EF46" s="159"/>
      <c r="EG46" s="159"/>
      <c r="EH46" s="159"/>
      <c r="EI46" s="159"/>
      <c r="EJ46" s="159"/>
      <c r="EK46" s="159"/>
      <c r="EL46" s="159"/>
      <c r="EM46" s="159"/>
      <c r="EN46" s="159"/>
      <c r="EO46" s="159"/>
      <c r="EP46" s="159"/>
      <c r="EQ46" s="159"/>
      <c r="ER46" s="159"/>
      <c r="ES46" s="159"/>
      <c r="ET46" s="159"/>
      <c r="EU46" s="159"/>
      <c r="EV46" s="159"/>
      <c r="EW46" s="159"/>
      <c r="EX46" s="159"/>
      <c r="EY46" s="159"/>
      <c r="EZ46" s="159"/>
      <c r="FA46" s="159"/>
      <c r="FB46" s="159"/>
      <c r="FC46" s="159"/>
      <c r="FD46" s="159"/>
      <c r="FE46" s="159"/>
      <c r="FF46" s="159"/>
      <c r="FG46" s="159"/>
      <c r="FH46" s="159"/>
      <c r="FI46" s="159"/>
      <c r="FJ46" s="159"/>
      <c r="FK46" s="159"/>
      <c r="FL46" s="159"/>
      <c r="FM46" s="159"/>
      <c r="FN46" s="159"/>
      <c r="FO46" s="159"/>
      <c r="FP46" s="159"/>
      <c r="FQ46" s="159"/>
      <c r="FR46" s="159"/>
      <c r="FS46" s="159"/>
      <c r="FT46" s="159"/>
      <c r="FU46" s="159"/>
      <c r="FV46" s="159"/>
      <c r="FW46" s="159"/>
      <c r="FX46" s="159"/>
      <c r="FY46" s="159"/>
      <c r="FZ46" s="159"/>
      <c r="GA46" s="159"/>
      <c r="GB46" s="159"/>
      <c r="GC46" s="159"/>
      <c r="GD46" s="159"/>
      <c r="GE46" s="159"/>
      <c r="GF46" s="159"/>
      <c r="GG46" s="159"/>
      <c r="GH46" s="159"/>
      <c r="GI46" s="159"/>
      <c r="GJ46" s="159"/>
      <c r="GK46" s="159"/>
      <c r="GL46" s="159"/>
      <c r="GM46" s="159"/>
      <c r="GN46" s="159"/>
    </row>
    <row r="47" spans="2:206" s="166" customFormat="1" ht="35.25" customHeight="1" thickBot="1" x14ac:dyDescent="0.35">
      <c r="B47" s="358" t="s">
        <v>129</v>
      </c>
      <c r="C47" s="359"/>
      <c r="D47" s="359"/>
      <c r="E47" s="360"/>
      <c r="F47" s="360"/>
      <c r="G47" s="360"/>
      <c r="H47" s="360"/>
      <c r="I47" s="360"/>
      <c r="J47" s="360"/>
      <c r="K47" s="360"/>
      <c r="L47" s="360"/>
      <c r="M47" s="361"/>
      <c r="N47" s="361"/>
      <c r="O47" s="362"/>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c r="DJ47" s="159"/>
      <c r="DK47" s="159"/>
      <c r="DL47" s="159"/>
      <c r="DM47" s="159"/>
      <c r="DN47" s="159"/>
      <c r="DO47" s="159"/>
      <c r="DP47" s="159"/>
      <c r="DQ47" s="159"/>
      <c r="DR47" s="159"/>
      <c r="DS47" s="159"/>
      <c r="DT47" s="159"/>
      <c r="DU47" s="159"/>
      <c r="DV47" s="159"/>
      <c r="DW47" s="159"/>
      <c r="DX47" s="159"/>
      <c r="DY47" s="159"/>
      <c r="DZ47" s="159"/>
      <c r="EA47" s="159"/>
      <c r="EB47" s="159"/>
      <c r="EC47" s="159"/>
      <c r="ED47" s="159"/>
      <c r="EE47" s="159"/>
      <c r="EF47" s="159"/>
      <c r="EG47" s="159"/>
      <c r="EH47" s="159"/>
      <c r="EI47" s="159"/>
      <c r="EJ47" s="159"/>
      <c r="EK47" s="159"/>
      <c r="EL47" s="159"/>
      <c r="EM47" s="159"/>
      <c r="EN47" s="159"/>
      <c r="EO47" s="159"/>
      <c r="EP47" s="159"/>
      <c r="EQ47" s="159"/>
      <c r="ER47" s="159"/>
      <c r="ES47" s="159"/>
      <c r="ET47" s="159"/>
      <c r="EU47" s="159"/>
      <c r="EV47" s="159"/>
      <c r="EW47" s="159"/>
      <c r="EX47" s="159"/>
      <c r="EY47" s="159"/>
      <c r="EZ47" s="159"/>
      <c r="FA47" s="159"/>
      <c r="FB47" s="159"/>
      <c r="FC47" s="159"/>
      <c r="FD47" s="159"/>
      <c r="FE47" s="159"/>
      <c r="FF47" s="159"/>
      <c r="FG47" s="159"/>
      <c r="FH47" s="159"/>
      <c r="FI47" s="159"/>
      <c r="FJ47" s="159"/>
      <c r="FK47" s="159"/>
      <c r="FL47" s="159"/>
      <c r="FM47" s="159"/>
      <c r="FN47" s="159"/>
      <c r="FO47" s="159"/>
      <c r="FP47" s="159"/>
      <c r="FQ47" s="159"/>
      <c r="FR47" s="159"/>
      <c r="FS47" s="159"/>
      <c r="FT47" s="159"/>
      <c r="FU47" s="159"/>
      <c r="FV47" s="159"/>
      <c r="FW47" s="159"/>
      <c r="FX47" s="159"/>
      <c r="FY47" s="159"/>
      <c r="FZ47" s="159"/>
      <c r="GA47" s="159"/>
      <c r="GB47" s="159"/>
      <c r="GC47" s="159"/>
      <c r="GD47" s="159"/>
      <c r="GE47" s="159"/>
      <c r="GF47" s="159"/>
      <c r="GG47" s="159"/>
      <c r="GH47" s="159"/>
      <c r="GI47" s="159"/>
      <c r="GJ47" s="159"/>
      <c r="GK47" s="159"/>
      <c r="GL47" s="159"/>
      <c r="GM47" s="159"/>
      <c r="GN47" s="159"/>
      <c r="GO47" s="159"/>
      <c r="GP47" s="159"/>
      <c r="GQ47" s="159"/>
      <c r="GR47" s="159"/>
      <c r="GS47" s="159"/>
      <c r="GT47" s="159"/>
      <c r="GU47" s="159"/>
      <c r="GV47" s="159"/>
    </row>
    <row r="48" spans="2:206" s="160" customFormat="1" ht="40.5" customHeight="1" thickBot="1" x14ac:dyDescent="0.35">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c r="BZ48" s="159"/>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c r="DJ48" s="159"/>
      <c r="DK48" s="159"/>
      <c r="DL48" s="159"/>
      <c r="DM48" s="159"/>
      <c r="DN48" s="159"/>
      <c r="DO48" s="159"/>
      <c r="DP48" s="159"/>
      <c r="DQ48" s="159"/>
      <c r="DR48" s="159"/>
      <c r="DS48" s="159"/>
      <c r="DT48" s="159"/>
      <c r="DU48" s="159"/>
      <c r="DV48" s="159"/>
      <c r="DW48" s="159"/>
      <c r="DX48" s="159"/>
      <c r="DY48" s="159"/>
      <c r="DZ48" s="159"/>
      <c r="EA48" s="159"/>
      <c r="EB48" s="159"/>
      <c r="EC48" s="159"/>
      <c r="ED48" s="159"/>
      <c r="EE48" s="159"/>
      <c r="EF48" s="159"/>
      <c r="EG48" s="159"/>
      <c r="EH48" s="159"/>
      <c r="EI48" s="159"/>
      <c r="EJ48" s="159"/>
      <c r="EK48" s="159"/>
      <c r="EL48" s="159"/>
      <c r="EM48" s="159"/>
      <c r="EN48" s="159"/>
      <c r="EO48" s="159"/>
      <c r="EP48" s="159"/>
      <c r="EQ48" s="159"/>
      <c r="ER48" s="159"/>
      <c r="ES48" s="159"/>
      <c r="ET48" s="159"/>
      <c r="EU48" s="159"/>
      <c r="EV48" s="159"/>
      <c r="EW48" s="159"/>
      <c r="EX48" s="159"/>
      <c r="EY48" s="159"/>
      <c r="EZ48" s="159"/>
      <c r="FA48" s="159"/>
      <c r="FB48" s="159"/>
      <c r="FC48" s="159"/>
      <c r="FD48" s="159"/>
      <c r="FE48" s="159"/>
      <c r="FF48" s="159"/>
      <c r="FG48" s="159"/>
      <c r="FH48" s="159"/>
      <c r="FI48" s="159"/>
      <c r="FJ48" s="159"/>
      <c r="FK48" s="159"/>
      <c r="FL48" s="159"/>
      <c r="FM48" s="159"/>
      <c r="FN48" s="159"/>
      <c r="FO48" s="159"/>
      <c r="FP48" s="159"/>
      <c r="FQ48" s="159"/>
      <c r="FR48" s="159"/>
      <c r="FS48" s="159"/>
      <c r="FT48" s="159"/>
      <c r="FU48" s="159"/>
      <c r="FV48" s="159"/>
      <c r="FW48" s="159"/>
      <c r="FX48" s="159"/>
      <c r="FY48" s="159"/>
      <c r="FZ48" s="159"/>
      <c r="GA48" s="159"/>
      <c r="GB48" s="159"/>
      <c r="GC48" s="159"/>
      <c r="GD48" s="159"/>
      <c r="GE48" s="159"/>
      <c r="GF48" s="159"/>
      <c r="GG48" s="159"/>
      <c r="GH48" s="159"/>
      <c r="GI48" s="159"/>
      <c r="GJ48" s="159"/>
      <c r="GK48" s="159"/>
      <c r="GL48" s="159"/>
      <c r="GM48" s="159"/>
      <c r="GN48" s="159"/>
    </row>
    <row r="49" spans="2:204" s="159" customFormat="1" ht="24.95" customHeight="1" x14ac:dyDescent="0.3">
      <c r="B49" s="330" t="s">
        <v>270</v>
      </c>
      <c r="C49" s="331"/>
      <c r="D49" s="331"/>
      <c r="E49" s="331"/>
      <c r="F49" s="331"/>
      <c r="G49" s="331"/>
      <c r="H49" s="331"/>
      <c r="I49" s="331"/>
      <c r="J49" s="331"/>
      <c r="K49" s="331"/>
      <c r="L49" s="331"/>
      <c r="M49" s="332"/>
      <c r="N49" s="176" t="s">
        <v>98</v>
      </c>
      <c r="O49" s="177" t="s">
        <v>99</v>
      </c>
      <c r="GO49" s="160"/>
      <c r="GP49" s="160"/>
      <c r="GQ49" s="160"/>
      <c r="GR49" s="160"/>
      <c r="GS49" s="160"/>
      <c r="GT49" s="160"/>
      <c r="GU49" s="160"/>
      <c r="GV49" s="160"/>
    </row>
    <row r="50" spans="2:204" s="159" customFormat="1" ht="14.45" customHeight="1" x14ac:dyDescent="0.3">
      <c r="B50" s="307" t="s">
        <v>125</v>
      </c>
      <c r="C50" s="308"/>
      <c r="D50" s="308"/>
      <c r="E50" s="398" t="s">
        <v>231</v>
      </c>
      <c r="F50" s="334"/>
      <c r="G50" s="334"/>
      <c r="H50" s="334"/>
      <c r="I50" s="399"/>
      <c r="J50" s="324"/>
      <c r="K50" s="325"/>
      <c r="L50" s="539" t="s">
        <v>227</v>
      </c>
      <c r="M50" s="539"/>
      <c r="N50" s="491">
        <f>'BUDGET TOTAL (year beginning)'!L13</f>
        <v>0</v>
      </c>
      <c r="O50" s="455">
        <f>'EXPENDITURES (total year end)'!L10</f>
        <v>0</v>
      </c>
      <c r="GO50" s="160"/>
      <c r="GP50" s="160"/>
      <c r="GQ50" s="160"/>
      <c r="GR50" s="160"/>
      <c r="GS50" s="160"/>
      <c r="GT50" s="160"/>
      <c r="GU50" s="160"/>
      <c r="GV50" s="160"/>
    </row>
    <row r="51" spans="2:204" s="159" customFormat="1" ht="14.45" customHeight="1" x14ac:dyDescent="0.3">
      <c r="B51" s="317" t="s">
        <v>271</v>
      </c>
      <c r="C51" s="318"/>
      <c r="D51" s="318"/>
      <c r="E51" s="318"/>
      <c r="F51" s="318"/>
      <c r="G51" s="318"/>
      <c r="H51" s="318"/>
      <c r="I51" s="319"/>
      <c r="J51" s="326"/>
      <c r="K51" s="327"/>
      <c r="L51" s="539"/>
      <c r="M51" s="539"/>
      <c r="N51" s="491"/>
      <c r="O51" s="455"/>
      <c r="GO51" s="160"/>
      <c r="GP51" s="160"/>
      <c r="GQ51" s="160"/>
      <c r="GR51" s="160"/>
      <c r="GS51" s="160"/>
      <c r="GT51" s="160"/>
      <c r="GU51" s="160"/>
      <c r="GV51" s="160"/>
    </row>
    <row r="52" spans="2:204" s="159" customFormat="1" ht="14.45" customHeight="1" x14ac:dyDescent="0.3">
      <c r="B52" s="288"/>
      <c r="C52" s="289"/>
      <c r="D52" s="289"/>
      <c r="E52" s="289"/>
      <c r="F52" s="289"/>
      <c r="G52" s="289"/>
      <c r="H52" s="289"/>
      <c r="I52" s="320"/>
      <c r="J52" s="326"/>
      <c r="K52" s="327"/>
      <c r="L52" s="539"/>
      <c r="M52" s="539"/>
      <c r="N52" s="491"/>
      <c r="O52" s="455"/>
      <c r="GO52" s="160"/>
      <c r="GP52" s="160"/>
      <c r="GQ52" s="160"/>
      <c r="GR52" s="160"/>
      <c r="GS52" s="160"/>
      <c r="GT52" s="160"/>
      <c r="GU52" s="160"/>
      <c r="GV52" s="160"/>
    </row>
    <row r="53" spans="2:204" s="159" customFormat="1" ht="14.45" customHeight="1" x14ac:dyDescent="0.3">
      <c r="B53" s="369" t="s">
        <v>235</v>
      </c>
      <c r="C53" s="370"/>
      <c r="D53" s="370"/>
      <c r="E53" s="371" t="s">
        <v>236</v>
      </c>
      <c r="F53" s="372"/>
      <c r="G53" s="373"/>
      <c r="H53" s="374" t="s">
        <v>112</v>
      </c>
      <c r="I53" s="375"/>
      <c r="J53" s="375"/>
      <c r="K53" s="376"/>
      <c r="L53" s="377" t="s">
        <v>237</v>
      </c>
      <c r="M53" s="377"/>
      <c r="N53" s="377" t="s">
        <v>238</v>
      </c>
      <c r="O53" s="378"/>
      <c r="GO53" s="160"/>
      <c r="GP53" s="160"/>
      <c r="GQ53" s="160"/>
      <c r="GR53" s="160"/>
      <c r="GS53" s="160"/>
      <c r="GT53" s="160"/>
      <c r="GU53" s="160"/>
      <c r="GV53" s="160"/>
    </row>
    <row r="54" spans="2:204" s="159" customFormat="1" ht="32.1" customHeight="1" x14ac:dyDescent="0.3">
      <c r="B54" s="274"/>
      <c r="C54" s="275"/>
      <c r="D54" s="276"/>
      <c r="E54" s="277"/>
      <c r="F54" s="278"/>
      <c r="G54" s="279"/>
      <c r="H54" s="379" t="s">
        <v>239</v>
      </c>
      <c r="I54" s="380"/>
      <c r="J54" s="379" t="s">
        <v>103</v>
      </c>
      <c r="K54" s="380"/>
      <c r="L54" s="298" t="s">
        <v>104</v>
      </c>
      <c r="M54" s="298"/>
      <c r="N54" s="298" t="s">
        <v>116</v>
      </c>
      <c r="O54" s="389"/>
      <c r="GO54" s="160"/>
      <c r="GP54" s="160"/>
      <c r="GQ54" s="160"/>
      <c r="GR54" s="160"/>
      <c r="GS54" s="160"/>
      <c r="GT54" s="160"/>
      <c r="GU54" s="160"/>
      <c r="GV54" s="160"/>
    </row>
    <row r="55" spans="2:204" s="160" customFormat="1" ht="15.6" customHeight="1" x14ac:dyDescent="0.3">
      <c r="B55" s="342" t="s">
        <v>272</v>
      </c>
      <c r="C55" s="343"/>
      <c r="D55" s="344"/>
      <c r="E55" s="348" t="s">
        <v>273</v>
      </c>
      <c r="F55" s="343"/>
      <c r="G55" s="344"/>
      <c r="H55" s="174" t="s">
        <v>70</v>
      </c>
      <c r="I55" s="174" t="s">
        <v>71</v>
      </c>
      <c r="J55" s="174" t="s">
        <v>70</v>
      </c>
      <c r="K55" s="174" t="s">
        <v>71</v>
      </c>
      <c r="L55" s="350"/>
      <c r="M55" s="350"/>
      <c r="N55" s="174" t="s">
        <v>72</v>
      </c>
      <c r="O55" s="175" t="s">
        <v>108</v>
      </c>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59"/>
      <c r="CQ55" s="159"/>
      <c r="CR55" s="159"/>
      <c r="CS55" s="159"/>
      <c r="CT55" s="159"/>
      <c r="CU55" s="159"/>
      <c r="CV55" s="159"/>
      <c r="CW55" s="159"/>
      <c r="CX55" s="159"/>
      <c r="CY55" s="159"/>
      <c r="CZ55" s="159"/>
      <c r="DA55" s="159"/>
      <c r="DB55" s="159"/>
      <c r="DC55" s="159"/>
      <c r="DD55" s="159"/>
      <c r="DE55" s="159"/>
      <c r="DF55" s="159"/>
      <c r="DG55" s="159"/>
      <c r="DH55" s="159"/>
      <c r="DI55" s="159"/>
      <c r="DJ55" s="159"/>
      <c r="DK55" s="159"/>
      <c r="DL55" s="159"/>
      <c r="DM55" s="159"/>
      <c r="DN55" s="159"/>
      <c r="DO55" s="159"/>
      <c r="DP55" s="159"/>
      <c r="DQ55" s="159"/>
      <c r="DR55" s="159"/>
      <c r="DS55" s="159"/>
      <c r="DT55" s="159"/>
      <c r="DU55" s="159"/>
      <c r="DV55" s="159"/>
      <c r="DW55" s="159"/>
      <c r="DX55" s="159"/>
      <c r="DY55" s="159"/>
      <c r="DZ55" s="159"/>
      <c r="EA55" s="159"/>
      <c r="EB55" s="159"/>
      <c r="EC55" s="159"/>
      <c r="ED55" s="159"/>
      <c r="EE55" s="159"/>
      <c r="EF55" s="159"/>
      <c r="EG55" s="159"/>
      <c r="EH55" s="159"/>
      <c r="EI55" s="159"/>
      <c r="EJ55" s="159"/>
      <c r="EK55" s="159"/>
      <c r="EL55" s="159"/>
      <c r="EM55" s="159"/>
      <c r="EN55" s="159"/>
      <c r="EO55" s="159"/>
      <c r="EP55" s="159"/>
      <c r="EQ55" s="159"/>
      <c r="ER55" s="159"/>
      <c r="ES55" s="159"/>
      <c r="ET55" s="159"/>
      <c r="EU55" s="159"/>
      <c r="EV55" s="159"/>
      <c r="EW55" s="159"/>
      <c r="EX55" s="159"/>
      <c r="EY55" s="159"/>
      <c r="EZ55" s="159"/>
      <c r="FA55" s="159"/>
      <c r="FB55" s="159"/>
      <c r="FC55" s="159"/>
      <c r="FD55" s="159"/>
      <c r="FE55" s="159"/>
      <c r="FF55" s="159"/>
      <c r="FG55" s="159"/>
      <c r="FH55" s="159"/>
      <c r="FI55" s="159"/>
      <c r="FJ55" s="159"/>
      <c r="FK55" s="159"/>
      <c r="FL55" s="159"/>
      <c r="FM55" s="159"/>
      <c r="FN55" s="159"/>
      <c r="FO55" s="159"/>
      <c r="FP55" s="159"/>
      <c r="FQ55" s="159"/>
      <c r="FR55" s="159"/>
      <c r="FS55" s="159"/>
      <c r="FT55" s="159"/>
      <c r="FU55" s="159"/>
      <c r="FV55" s="159"/>
      <c r="FW55" s="159"/>
      <c r="FX55" s="159"/>
      <c r="FY55" s="159"/>
      <c r="FZ55" s="159"/>
      <c r="GA55" s="159"/>
      <c r="GB55" s="159"/>
      <c r="GC55" s="159"/>
      <c r="GD55" s="159"/>
      <c r="GE55" s="159"/>
      <c r="GF55" s="159"/>
      <c r="GG55" s="159"/>
      <c r="GH55" s="159"/>
      <c r="GI55" s="159"/>
      <c r="GJ55" s="159"/>
      <c r="GK55" s="159"/>
      <c r="GL55" s="159"/>
      <c r="GM55" s="159"/>
      <c r="GN55" s="159"/>
    </row>
    <row r="56" spans="2:204" s="160" customFormat="1" ht="50.1" customHeight="1" x14ac:dyDescent="0.3">
      <c r="B56" s="345"/>
      <c r="C56" s="346"/>
      <c r="D56" s="347"/>
      <c r="E56" s="349"/>
      <c r="F56" s="346"/>
      <c r="G56" s="347"/>
      <c r="H56" s="125">
        <f>'BUDGET TOTAL (year beginning)'!M13</f>
        <v>0</v>
      </c>
      <c r="I56" s="125">
        <f>'EXPENDITURES (total year end)'!M10</f>
        <v>0</v>
      </c>
      <c r="J56" s="125">
        <f>'BUDGET TOTAL (year beginning)'!N13</f>
        <v>0</v>
      </c>
      <c r="K56" s="125">
        <f>'EXPENDITURES (total year end)'!N10</f>
        <v>0</v>
      </c>
      <c r="L56" s="351" t="str">
        <f>G3</f>
        <v>March 1, 2023 - 
February 28, 2024</v>
      </c>
      <c r="M56" s="352"/>
      <c r="N56" s="195">
        <f>N52</f>
        <v>0</v>
      </c>
      <c r="O56" s="196">
        <f>O52</f>
        <v>0</v>
      </c>
      <c r="P56" s="168"/>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59"/>
      <c r="DF56" s="159"/>
      <c r="DG56" s="159"/>
      <c r="DH56" s="159"/>
      <c r="DI56" s="159"/>
      <c r="DJ56" s="159"/>
      <c r="DK56" s="159"/>
      <c r="DL56" s="159"/>
      <c r="DM56" s="159"/>
      <c r="DN56" s="159"/>
      <c r="DO56" s="159"/>
      <c r="DP56" s="159"/>
      <c r="DQ56" s="159"/>
      <c r="DR56" s="159"/>
      <c r="DS56" s="159"/>
      <c r="DT56" s="159"/>
      <c r="DU56" s="159"/>
      <c r="DV56" s="159"/>
      <c r="DW56" s="159"/>
      <c r="DX56" s="159"/>
      <c r="DY56" s="159"/>
      <c r="DZ56" s="159"/>
      <c r="EA56" s="159"/>
      <c r="EB56" s="159"/>
      <c r="EC56" s="159"/>
      <c r="ED56" s="159"/>
      <c r="EE56" s="159"/>
      <c r="EF56" s="159"/>
      <c r="EG56" s="159"/>
      <c r="EH56" s="159"/>
      <c r="EI56" s="159"/>
      <c r="EJ56" s="159"/>
      <c r="EK56" s="159"/>
      <c r="EL56" s="159"/>
      <c r="EM56" s="159"/>
      <c r="EN56" s="159"/>
      <c r="EO56" s="159"/>
      <c r="EP56" s="159"/>
      <c r="EQ56" s="159"/>
      <c r="ER56" s="159"/>
      <c r="ES56" s="159"/>
      <c r="ET56" s="159"/>
      <c r="EU56" s="159"/>
      <c r="EV56" s="159"/>
      <c r="EW56" s="159"/>
      <c r="EX56" s="159"/>
      <c r="EY56" s="159"/>
      <c r="EZ56" s="159"/>
      <c r="FA56" s="159"/>
      <c r="FB56" s="159"/>
      <c r="FC56" s="159"/>
      <c r="FD56" s="159"/>
      <c r="FE56" s="159"/>
      <c r="FF56" s="159"/>
      <c r="FG56" s="159"/>
      <c r="FH56" s="159"/>
      <c r="FI56" s="159"/>
      <c r="FJ56" s="159"/>
      <c r="FK56" s="159"/>
      <c r="FL56" s="159"/>
      <c r="FM56" s="159"/>
      <c r="FN56" s="159"/>
      <c r="FO56" s="159"/>
      <c r="FP56" s="159"/>
      <c r="FQ56" s="159"/>
      <c r="FR56" s="159"/>
      <c r="FS56" s="159"/>
      <c r="FT56" s="159"/>
      <c r="FU56" s="159"/>
      <c r="FV56" s="159"/>
      <c r="FW56" s="159"/>
      <c r="FX56" s="159"/>
      <c r="FY56" s="159"/>
      <c r="FZ56" s="159"/>
      <c r="GA56" s="159"/>
      <c r="GB56" s="159"/>
      <c r="GC56" s="159"/>
      <c r="GD56" s="159"/>
      <c r="GE56" s="159"/>
      <c r="GF56" s="159"/>
      <c r="GG56" s="159"/>
      <c r="GH56" s="159"/>
      <c r="GI56" s="159"/>
      <c r="GJ56" s="159"/>
      <c r="GK56" s="159"/>
      <c r="GL56" s="159"/>
      <c r="GM56" s="159"/>
      <c r="GN56" s="159"/>
    </row>
    <row r="57" spans="2:204" s="160" customFormat="1" ht="18" customHeight="1" x14ac:dyDescent="0.3">
      <c r="B57" s="353" t="s">
        <v>109</v>
      </c>
      <c r="C57" s="354"/>
      <c r="D57" s="354"/>
      <c r="E57" s="355"/>
      <c r="F57" s="355"/>
      <c r="G57" s="355"/>
      <c r="H57" s="355"/>
      <c r="I57" s="355"/>
      <c r="J57" s="355"/>
      <c r="K57" s="355"/>
      <c r="L57" s="355"/>
      <c r="M57" s="356"/>
      <c r="N57" s="356"/>
      <c r="O57" s="357"/>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59"/>
      <c r="CV57" s="159"/>
      <c r="CW57" s="159"/>
      <c r="CX57" s="159"/>
      <c r="CY57" s="159"/>
      <c r="CZ57" s="159"/>
      <c r="DA57" s="159"/>
      <c r="DB57" s="159"/>
      <c r="DC57" s="159"/>
      <c r="DD57" s="159"/>
      <c r="DE57" s="159"/>
      <c r="DF57" s="159"/>
      <c r="DG57" s="159"/>
      <c r="DH57" s="159"/>
      <c r="DI57" s="159"/>
      <c r="DJ57" s="159"/>
      <c r="DK57" s="159"/>
      <c r="DL57" s="159"/>
      <c r="DM57" s="159"/>
      <c r="DN57" s="159"/>
      <c r="DO57" s="159"/>
      <c r="DP57" s="159"/>
      <c r="DQ57" s="159"/>
      <c r="DR57" s="159"/>
      <c r="DS57" s="159"/>
      <c r="DT57" s="159"/>
      <c r="DU57" s="159"/>
      <c r="DV57" s="159"/>
      <c r="DW57" s="159"/>
      <c r="DX57" s="159"/>
      <c r="DY57" s="159"/>
      <c r="DZ57" s="159"/>
      <c r="EA57" s="159"/>
      <c r="EB57" s="159"/>
      <c r="EC57" s="159"/>
      <c r="ED57" s="159"/>
      <c r="EE57" s="159"/>
      <c r="EF57" s="159"/>
      <c r="EG57" s="159"/>
      <c r="EH57" s="159"/>
      <c r="EI57" s="159"/>
      <c r="EJ57" s="159"/>
      <c r="EK57" s="159"/>
      <c r="EL57" s="159"/>
      <c r="EM57" s="159"/>
      <c r="EN57" s="159"/>
      <c r="EO57" s="159"/>
      <c r="EP57" s="159"/>
      <c r="EQ57" s="159"/>
      <c r="ER57" s="159"/>
      <c r="ES57" s="159"/>
      <c r="ET57" s="159"/>
      <c r="EU57" s="159"/>
      <c r="EV57" s="159"/>
      <c r="EW57" s="159"/>
      <c r="EX57" s="159"/>
      <c r="EY57" s="159"/>
      <c r="EZ57" s="159"/>
      <c r="FA57" s="159"/>
      <c r="FB57" s="159"/>
      <c r="FC57" s="159"/>
      <c r="FD57" s="159"/>
      <c r="FE57" s="159"/>
      <c r="FF57" s="159"/>
      <c r="FG57" s="159"/>
      <c r="FH57" s="159"/>
      <c r="FI57" s="159"/>
      <c r="FJ57" s="159"/>
      <c r="FK57" s="159"/>
      <c r="FL57" s="159"/>
      <c r="FM57" s="159"/>
      <c r="FN57" s="159"/>
      <c r="FO57" s="159"/>
      <c r="FP57" s="159"/>
      <c r="FQ57" s="159"/>
      <c r="FR57" s="159"/>
      <c r="FS57" s="159"/>
      <c r="FT57" s="159"/>
      <c r="FU57" s="159"/>
      <c r="FV57" s="159"/>
      <c r="FW57" s="159"/>
      <c r="FX57" s="159"/>
      <c r="FY57" s="159"/>
      <c r="FZ57" s="159"/>
      <c r="GA57" s="159"/>
      <c r="GB57" s="159"/>
      <c r="GC57" s="159"/>
      <c r="GD57" s="159"/>
      <c r="GE57" s="159"/>
      <c r="GF57" s="159"/>
      <c r="GG57" s="159"/>
      <c r="GH57" s="159"/>
      <c r="GI57" s="159"/>
      <c r="GJ57" s="159"/>
      <c r="GK57" s="159"/>
      <c r="GL57" s="159"/>
      <c r="GM57" s="159"/>
      <c r="GN57" s="159"/>
    </row>
    <row r="58" spans="2:204" s="166" customFormat="1" ht="35.25" customHeight="1" thickBot="1" x14ac:dyDescent="0.35">
      <c r="B58" s="358" t="s">
        <v>129</v>
      </c>
      <c r="C58" s="359"/>
      <c r="D58" s="359"/>
      <c r="E58" s="360"/>
      <c r="F58" s="360"/>
      <c r="G58" s="360"/>
      <c r="H58" s="360"/>
      <c r="I58" s="360"/>
      <c r="J58" s="360"/>
      <c r="K58" s="360"/>
      <c r="L58" s="360"/>
      <c r="M58" s="361"/>
      <c r="N58" s="361"/>
      <c r="O58" s="362"/>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59"/>
      <c r="CP58" s="159"/>
      <c r="CQ58" s="159"/>
      <c r="CR58" s="159"/>
      <c r="CS58" s="159"/>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59"/>
      <c r="DS58" s="159"/>
      <c r="DT58" s="159"/>
      <c r="DU58" s="159"/>
      <c r="DV58" s="159"/>
      <c r="DW58" s="159"/>
      <c r="DX58" s="159"/>
      <c r="DY58" s="159"/>
      <c r="DZ58" s="159"/>
      <c r="EA58" s="159"/>
      <c r="EB58" s="159"/>
      <c r="EC58" s="159"/>
      <c r="ED58" s="159"/>
      <c r="EE58" s="159"/>
      <c r="EF58" s="159"/>
      <c r="EG58" s="159"/>
      <c r="EH58" s="159"/>
      <c r="EI58" s="159"/>
      <c r="EJ58" s="159"/>
      <c r="EK58" s="159"/>
      <c r="EL58" s="159"/>
      <c r="EM58" s="159"/>
      <c r="EN58" s="159"/>
      <c r="EO58" s="159"/>
      <c r="EP58" s="159"/>
      <c r="EQ58" s="159"/>
      <c r="ER58" s="159"/>
      <c r="ES58" s="159"/>
      <c r="ET58" s="159"/>
      <c r="EU58" s="159"/>
      <c r="EV58" s="159"/>
      <c r="EW58" s="159"/>
      <c r="EX58" s="159"/>
      <c r="EY58" s="159"/>
      <c r="EZ58" s="159"/>
      <c r="FA58" s="159"/>
      <c r="FB58" s="159"/>
      <c r="FC58" s="159"/>
      <c r="FD58" s="159"/>
      <c r="FE58" s="159"/>
      <c r="FF58" s="159"/>
      <c r="FG58" s="159"/>
      <c r="FH58" s="159"/>
      <c r="FI58" s="159"/>
      <c r="FJ58" s="159"/>
      <c r="FK58" s="159"/>
      <c r="FL58" s="159"/>
      <c r="FM58" s="159"/>
      <c r="FN58" s="159"/>
      <c r="FO58" s="159"/>
      <c r="FP58" s="159"/>
      <c r="FQ58" s="159"/>
      <c r="FR58" s="159"/>
      <c r="FS58" s="159"/>
      <c r="FT58" s="159"/>
      <c r="FU58" s="159"/>
      <c r="FV58" s="159"/>
      <c r="FW58" s="159"/>
      <c r="FX58" s="159"/>
      <c r="FY58" s="159"/>
      <c r="FZ58" s="159"/>
      <c r="GA58" s="159"/>
      <c r="GB58" s="159"/>
      <c r="GC58" s="159"/>
      <c r="GD58" s="159"/>
      <c r="GE58" s="159"/>
      <c r="GF58" s="159"/>
      <c r="GG58" s="159"/>
      <c r="GH58" s="159"/>
      <c r="GI58" s="159"/>
      <c r="GJ58" s="159"/>
      <c r="GK58" s="159"/>
      <c r="GL58" s="159"/>
      <c r="GM58" s="159"/>
      <c r="GN58" s="159"/>
      <c r="GO58" s="159"/>
      <c r="GP58" s="159"/>
      <c r="GQ58" s="159"/>
      <c r="GR58" s="159"/>
      <c r="GS58" s="159"/>
      <c r="GT58" s="159"/>
      <c r="GU58" s="159"/>
      <c r="GV58" s="159"/>
    </row>
    <row r="59" spans="2:204" s="160" customFormat="1" ht="40.5" customHeight="1" thickBot="1" x14ac:dyDescent="0.35">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59"/>
      <c r="CV59" s="159"/>
      <c r="CW59" s="159"/>
      <c r="CX59" s="159"/>
      <c r="CY59" s="159"/>
      <c r="CZ59" s="159"/>
      <c r="DA59" s="159"/>
      <c r="DB59" s="159"/>
      <c r="DC59" s="159"/>
      <c r="DD59" s="159"/>
      <c r="DE59" s="159"/>
      <c r="DF59" s="159"/>
      <c r="DG59" s="159"/>
      <c r="DH59" s="159"/>
      <c r="DI59" s="159"/>
      <c r="DJ59" s="159"/>
      <c r="DK59" s="159"/>
      <c r="DL59" s="159"/>
      <c r="DM59" s="159"/>
      <c r="DN59" s="159"/>
      <c r="DO59" s="159"/>
      <c r="DP59" s="159"/>
      <c r="DQ59" s="159"/>
      <c r="DR59" s="159"/>
      <c r="DS59" s="159"/>
      <c r="DT59" s="159"/>
      <c r="DU59" s="159"/>
      <c r="DV59" s="159"/>
      <c r="DW59" s="159"/>
      <c r="DX59" s="159"/>
      <c r="DY59" s="159"/>
      <c r="DZ59" s="159"/>
      <c r="EA59" s="159"/>
      <c r="EB59" s="159"/>
      <c r="EC59" s="159"/>
      <c r="ED59" s="159"/>
      <c r="EE59" s="159"/>
      <c r="EF59" s="159"/>
      <c r="EG59" s="159"/>
      <c r="EH59" s="159"/>
      <c r="EI59" s="159"/>
      <c r="EJ59" s="159"/>
      <c r="EK59" s="159"/>
      <c r="EL59" s="159"/>
      <c r="EM59" s="159"/>
      <c r="EN59" s="159"/>
      <c r="EO59" s="159"/>
      <c r="EP59" s="159"/>
      <c r="EQ59" s="159"/>
      <c r="ER59" s="159"/>
      <c r="ES59" s="159"/>
      <c r="ET59" s="159"/>
      <c r="EU59" s="159"/>
      <c r="EV59" s="159"/>
      <c r="EW59" s="159"/>
      <c r="EX59" s="159"/>
      <c r="EY59" s="159"/>
      <c r="EZ59" s="159"/>
      <c r="FA59" s="159"/>
      <c r="FB59" s="159"/>
      <c r="FC59" s="159"/>
      <c r="FD59" s="159"/>
      <c r="FE59" s="159"/>
      <c r="FF59" s="159"/>
      <c r="FG59" s="159"/>
      <c r="FH59" s="159"/>
      <c r="FI59" s="159"/>
      <c r="FJ59" s="159"/>
      <c r="FK59" s="159"/>
      <c r="FL59" s="159"/>
      <c r="FM59" s="159"/>
      <c r="FN59" s="159"/>
      <c r="FO59" s="159"/>
      <c r="FP59" s="159"/>
      <c r="FQ59" s="159"/>
      <c r="FR59" s="159"/>
      <c r="FS59" s="159"/>
      <c r="FT59" s="159"/>
      <c r="FU59" s="159"/>
      <c r="FV59" s="159"/>
      <c r="FW59" s="159"/>
      <c r="FX59" s="159"/>
      <c r="FY59" s="159"/>
      <c r="FZ59" s="159"/>
      <c r="GA59" s="159"/>
      <c r="GB59" s="159"/>
      <c r="GC59" s="159"/>
      <c r="GD59" s="159"/>
      <c r="GE59" s="159"/>
      <c r="GF59" s="159"/>
      <c r="GG59" s="159"/>
      <c r="GH59" s="159"/>
      <c r="GI59" s="159"/>
      <c r="GJ59" s="159"/>
      <c r="GK59" s="159"/>
      <c r="GL59" s="159"/>
      <c r="GM59" s="159"/>
      <c r="GN59" s="159"/>
    </row>
    <row r="60" spans="2:204" s="159" customFormat="1" ht="24.95" customHeight="1" x14ac:dyDescent="0.3">
      <c r="B60" s="330" t="s">
        <v>243</v>
      </c>
      <c r="C60" s="331"/>
      <c r="D60" s="331"/>
      <c r="E60" s="331"/>
      <c r="F60" s="331"/>
      <c r="G60" s="331"/>
      <c r="H60" s="331"/>
      <c r="I60" s="331"/>
      <c r="J60" s="331"/>
      <c r="K60" s="331"/>
      <c r="L60" s="331"/>
      <c r="M60" s="332"/>
      <c r="N60" s="176" t="s">
        <v>98</v>
      </c>
      <c r="O60" s="177" t="s">
        <v>99</v>
      </c>
      <c r="GO60" s="160"/>
      <c r="GP60" s="160"/>
      <c r="GQ60" s="160"/>
      <c r="GR60" s="160"/>
      <c r="GS60" s="160"/>
      <c r="GT60" s="160"/>
      <c r="GU60" s="160"/>
      <c r="GV60" s="160"/>
    </row>
    <row r="61" spans="2:204" s="159" customFormat="1" ht="14.45" customHeight="1" x14ac:dyDescent="0.3">
      <c r="B61" s="307" t="s">
        <v>130</v>
      </c>
      <c r="C61" s="308"/>
      <c r="D61" s="308"/>
      <c r="E61" s="398" t="s">
        <v>231</v>
      </c>
      <c r="F61" s="334"/>
      <c r="G61" s="334"/>
      <c r="H61" s="334"/>
      <c r="I61" s="399"/>
      <c r="J61" s="324"/>
      <c r="K61" s="325"/>
      <c r="L61" s="539" t="s">
        <v>227</v>
      </c>
      <c r="M61" s="539"/>
      <c r="N61" s="491">
        <f>'BUDGET TOTAL (year beginning)'!L14</f>
        <v>0</v>
      </c>
      <c r="O61" s="455">
        <f>'EXPENDITURES (total year end)'!L11</f>
        <v>0</v>
      </c>
      <c r="GO61" s="160"/>
      <c r="GP61" s="160"/>
      <c r="GQ61" s="160"/>
      <c r="GR61" s="160"/>
      <c r="GS61" s="160"/>
      <c r="GT61" s="160"/>
      <c r="GU61" s="160"/>
      <c r="GV61" s="160"/>
    </row>
    <row r="62" spans="2:204" s="159" customFormat="1" ht="14.45" customHeight="1" x14ac:dyDescent="0.3">
      <c r="B62" s="317" t="s">
        <v>131</v>
      </c>
      <c r="C62" s="318"/>
      <c r="D62" s="318"/>
      <c r="E62" s="318"/>
      <c r="F62" s="318"/>
      <c r="G62" s="318"/>
      <c r="H62" s="318"/>
      <c r="I62" s="319"/>
      <c r="J62" s="326"/>
      <c r="K62" s="327"/>
      <c r="L62" s="539"/>
      <c r="M62" s="539"/>
      <c r="N62" s="491"/>
      <c r="O62" s="455"/>
      <c r="GO62" s="160"/>
      <c r="GP62" s="160"/>
      <c r="GQ62" s="160"/>
      <c r="GR62" s="160"/>
      <c r="GS62" s="160"/>
      <c r="GT62" s="160"/>
      <c r="GU62" s="160"/>
      <c r="GV62" s="160"/>
    </row>
    <row r="63" spans="2:204" s="159" customFormat="1" ht="14.45" customHeight="1" x14ac:dyDescent="0.3">
      <c r="B63" s="288"/>
      <c r="C63" s="289"/>
      <c r="D63" s="289"/>
      <c r="E63" s="289"/>
      <c r="F63" s="289"/>
      <c r="G63" s="289"/>
      <c r="H63" s="289"/>
      <c r="I63" s="320"/>
      <c r="J63" s="326"/>
      <c r="K63" s="327"/>
      <c r="L63" s="539"/>
      <c r="M63" s="539"/>
      <c r="N63" s="491"/>
      <c r="O63" s="455"/>
      <c r="GO63" s="160"/>
      <c r="GP63" s="160"/>
      <c r="GQ63" s="160"/>
      <c r="GR63" s="160"/>
      <c r="GS63" s="160"/>
      <c r="GT63" s="160"/>
      <c r="GU63" s="160"/>
      <c r="GV63" s="160"/>
    </row>
    <row r="64" spans="2:204" s="159" customFormat="1" ht="14.45" customHeight="1" x14ac:dyDescent="0.3">
      <c r="B64" s="369" t="s">
        <v>235</v>
      </c>
      <c r="C64" s="370"/>
      <c r="D64" s="370"/>
      <c r="E64" s="371" t="s">
        <v>236</v>
      </c>
      <c r="F64" s="372"/>
      <c r="G64" s="373"/>
      <c r="H64" s="374" t="s">
        <v>112</v>
      </c>
      <c r="I64" s="375"/>
      <c r="J64" s="375"/>
      <c r="K64" s="376"/>
      <c r="L64" s="377" t="s">
        <v>237</v>
      </c>
      <c r="M64" s="377"/>
      <c r="N64" s="377" t="s">
        <v>238</v>
      </c>
      <c r="O64" s="378"/>
      <c r="GO64" s="160"/>
      <c r="GP64" s="160"/>
      <c r="GQ64" s="160"/>
      <c r="GR64" s="160"/>
      <c r="GS64" s="160"/>
      <c r="GT64" s="160"/>
      <c r="GU64" s="160"/>
      <c r="GV64" s="160"/>
    </row>
    <row r="65" spans="2:204" s="159" customFormat="1" ht="32.1" customHeight="1" x14ac:dyDescent="0.3">
      <c r="B65" s="274"/>
      <c r="C65" s="275"/>
      <c r="D65" s="276"/>
      <c r="E65" s="277"/>
      <c r="F65" s="278"/>
      <c r="G65" s="279"/>
      <c r="H65" s="379" t="s">
        <v>239</v>
      </c>
      <c r="I65" s="380"/>
      <c r="J65" s="379" t="s">
        <v>103</v>
      </c>
      <c r="K65" s="380"/>
      <c r="L65" s="298" t="s">
        <v>104</v>
      </c>
      <c r="M65" s="298"/>
      <c r="N65" s="298" t="s">
        <v>116</v>
      </c>
      <c r="O65" s="389"/>
      <c r="GO65" s="160"/>
      <c r="GP65" s="160"/>
      <c r="GQ65" s="160"/>
      <c r="GR65" s="160"/>
      <c r="GS65" s="160"/>
      <c r="GT65" s="160"/>
      <c r="GU65" s="160"/>
      <c r="GV65" s="160"/>
    </row>
    <row r="66" spans="2:204" s="160" customFormat="1" ht="15.6" customHeight="1" x14ac:dyDescent="0.3">
      <c r="B66" s="342" t="s">
        <v>132</v>
      </c>
      <c r="C66" s="343"/>
      <c r="D66" s="344"/>
      <c r="E66" s="348" t="s">
        <v>133</v>
      </c>
      <c r="F66" s="343"/>
      <c r="G66" s="344"/>
      <c r="H66" s="174" t="s">
        <v>70</v>
      </c>
      <c r="I66" s="174" t="s">
        <v>71</v>
      </c>
      <c r="J66" s="174" t="s">
        <v>70</v>
      </c>
      <c r="K66" s="174" t="s">
        <v>71</v>
      </c>
      <c r="L66" s="350"/>
      <c r="M66" s="350"/>
      <c r="N66" s="174" t="s">
        <v>72</v>
      </c>
      <c r="O66" s="175" t="s">
        <v>108</v>
      </c>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59"/>
      <c r="BZ66" s="159"/>
      <c r="CA66" s="159"/>
      <c r="CB66" s="159"/>
      <c r="CC66" s="159"/>
      <c r="CD66" s="159"/>
      <c r="CE66" s="159"/>
      <c r="CF66" s="159"/>
      <c r="CG66" s="159"/>
      <c r="CH66" s="159"/>
      <c r="CI66" s="159"/>
      <c r="CJ66" s="159"/>
      <c r="CK66" s="159"/>
      <c r="CL66" s="159"/>
      <c r="CM66" s="159"/>
      <c r="CN66" s="159"/>
      <c r="CO66" s="159"/>
      <c r="CP66" s="159"/>
      <c r="CQ66" s="159"/>
      <c r="CR66" s="159"/>
      <c r="CS66" s="159"/>
      <c r="CT66" s="159"/>
      <c r="CU66" s="159"/>
      <c r="CV66" s="159"/>
      <c r="CW66" s="159"/>
      <c r="CX66" s="159"/>
      <c r="CY66" s="159"/>
      <c r="CZ66" s="159"/>
      <c r="DA66" s="159"/>
      <c r="DB66" s="159"/>
      <c r="DC66" s="159"/>
      <c r="DD66" s="159"/>
      <c r="DE66" s="159"/>
      <c r="DF66" s="159"/>
      <c r="DG66" s="159"/>
      <c r="DH66" s="159"/>
      <c r="DI66" s="159"/>
      <c r="DJ66" s="159"/>
      <c r="DK66" s="159"/>
      <c r="DL66" s="159"/>
      <c r="DM66" s="159"/>
      <c r="DN66" s="159"/>
      <c r="DO66" s="159"/>
      <c r="DP66" s="159"/>
      <c r="DQ66" s="159"/>
      <c r="DR66" s="159"/>
      <c r="DS66" s="159"/>
      <c r="DT66" s="159"/>
      <c r="DU66" s="159"/>
      <c r="DV66" s="159"/>
      <c r="DW66" s="159"/>
      <c r="DX66" s="159"/>
      <c r="DY66" s="159"/>
      <c r="DZ66" s="159"/>
      <c r="EA66" s="159"/>
      <c r="EB66" s="159"/>
      <c r="EC66" s="159"/>
      <c r="ED66" s="159"/>
      <c r="EE66" s="159"/>
      <c r="EF66" s="159"/>
      <c r="EG66" s="159"/>
      <c r="EH66" s="159"/>
      <c r="EI66" s="159"/>
      <c r="EJ66" s="159"/>
      <c r="EK66" s="159"/>
      <c r="EL66" s="159"/>
      <c r="EM66" s="159"/>
      <c r="EN66" s="159"/>
      <c r="EO66" s="159"/>
      <c r="EP66" s="159"/>
      <c r="EQ66" s="159"/>
      <c r="ER66" s="159"/>
      <c r="ES66" s="159"/>
      <c r="ET66" s="159"/>
      <c r="EU66" s="159"/>
      <c r="EV66" s="159"/>
      <c r="EW66" s="159"/>
      <c r="EX66" s="159"/>
      <c r="EY66" s="159"/>
      <c r="EZ66" s="159"/>
      <c r="FA66" s="159"/>
      <c r="FB66" s="159"/>
      <c r="FC66" s="159"/>
      <c r="FD66" s="159"/>
      <c r="FE66" s="159"/>
      <c r="FF66" s="159"/>
      <c r="FG66" s="159"/>
      <c r="FH66" s="159"/>
      <c r="FI66" s="159"/>
      <c r="FJ66" s="159"/>
      <c r="FK66" s="159"/>
      <c r="FL66" s="159"/>
      <c r="FM66" s="159"/>
      <c r="FN66" s="159"/>
      <c r="FO66" s="159"/>
      <c r="FP66" s="159"/>
      <c r="FQ66" s="159"/>
      <c r="FR66" s="159"/>
      <c r="FS66" s="159"/>
      <c r="FT66" s="159"/>
      <c r="FU66" s="159"/>
      <c r="FV66" s="159"/>
      <c r="FW66" s="159"/>
      <c r="FX66" s="159"/>
      <c r="FY66" s="159"/>
      <c r="FZ66" s="159"/>
      <c r="GA66" s="159"/>
      <c r="GB66" s="159"/>
      <c r="GC66" s="159"/>
      <c r="GD66" s="159"/>
      <c r="GE66" s="159"/>
      <c r="GF66" s="159"/>
      <c r="GG66" s="159"/>
      <c r="GH66" s="159"/>
      <c r="GI66" s="159"/>
      <c r="GJ66" s="159"/>
      <c r="GK66" s="159"/>
      <c r="GL66" s="159"/>
      <c r="GM66" s="159"/>
      <c r="GN66" s="159"/>
    </row>
    <row r="67" spans="2:204" s="160" customFormat="1" ht="39" customHeight="1" x14ac:dyDescent="0.3">
      <c r="B67" s="345"/>
      <c r="C67" s="346"/>
      <c r="D67" s="347"/>
      <c r="E67" s="349"/>
      <c r="F67" s="346"/>
      <c r="G67" s="347"/>
      <c r="H67" s="125">
        <f>'BUDGET TOTAL (year beginning)'!M14</f>
        <v>0</v>
      </c>
      <c r="I67" s="125">
        <f>'EXPENDITURES (total year end)'!M11</f>
        <v>0</v>
      </c>
      <c r="J67" s="125">
        <f>'BUDGET TOTAL (year beginning)'!N14</f>
        <v>0</v>
      </c>
      <c r="K67" s="125">
        <f>'EXPENDITURES (total year end)'!N11</f>
        <v>0</v>
      </c>
      <c r="L67" s="351" t="str">
        <f>G3</f>
        <v>March 1, 2023 - 
February 28, 2024</v>
      </c>
      <c r="M67" s="352"/>
      <c r="N67" s="195">
        <f>N63</f>
        <v>0</v>
      </c>
      <c r="O67" s="196">
        <f>O63</f>
        <v>0</v>
      </c>
      <c r="P67" s="168"/>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c r="BZ67" s="159"/>
      <c r="CA67" s="159"/>
      <c r="CB67" s="159"/>
      <c r="CC67" s="159"/>
      <c r="CD67" s="159"/>
      <c r="CE67" s="159"/>
      <c r="CF67" s="159"/>
      <c r="CG67" s="159"/>
      <c r="CH67" s="159"/>
      <c r="CI67" s="159"/>
      <c r="CJ67" s="159"/>
      <c r="CK67" s="159"/>
      <c r="CL67" s="159"/>
      <c r="CM67" s="159"/>
      <c r="CN67" s="159"/>
      <c r="CO67" s="159"/>
      <c r="CP67" s="159"/>
      <c r="CQ67" s="159"/>
      <c r="CR67" s="159"/>
      <c r="CS67" s="159"/>
      <c r="CT67" s="159"/>
      <c r="CU67" s="159"/>
      <c r="CV67" s="159"/>
      <c r="CW67" s="159"/>
      <c r="CX67" s="159"/>
      <c r="CY67" s="159"/>
      <c r="CZ67" s="159"/>
      <c r="DA67" s="159"/>
      <c r="DB67" s="159"/>
      <c r="DC67" s="159"/>
      <c r="DD67" s="159"/>
      <c r="DE67" s="159"/>
      <c r="DF67" s="159"/>
      <c r="DG67" s="159"/>
      <c r="DH67" s="159"/>
      <c r="DI67" s="159"/>
      <c r="DJ67" s="159"/>
      <c r="DK67" s="159"/>
      <c r="DL67" s="159"/>
      <c r="DM67" s="159"/>
      <c r="DN67" s="159"/>
      <c r="DO67" s="159"/>
      <c r="DP67" s="159"/>
      <c r="DQ67" s="159"/>
      <c r="DR67" s="159"/>
      <c r="DS67" s="159"/>
      <c r="DT67" s="159"/>
      <c r="DU67" s="159"/>
      <c r="DV67" s="159"/>
      <c r="DW67" s="159"/>
      <c r="DX67" s="159"/>
      <c r="DY67" s="159"/>
      <c r="DZ67" s="159"/>
      <c r="EA67" s="159"/>
      <c r="EB67" s="159"/>
      <c r="EC67" s="159"/>
      <c r="ED67" s="159"/>
      <c r="EE67" s="159"/>
      <c r="EF67" s="159"/>
      <c r="EG67" s="159"/>
      <c r="EH67" s="159"/>
      <c r="EI67" s="159"/>
      <c r="EJ67" s="159"/>
      <c r="EK67" s="159"/>
      <c r="EL67" s="159"/>
      <c r="EM67" s="159"/>
      <c r="EN67" s="159"/>
      <c r="EO67" s="159"/>
      <c r="EP67" s="159"/>
      <c r="EQ67" s="159"/>
      <c r="ER67" s="159"/>
      <c r="ES67" s="159"/>
      <c r="ET67" s="159"/>
      <c r="EU67" s="159"/>
      <c r="EV67" s="159"/>
      <c r="EW67" s="159"/>
      <c r="EX67" s="159"/>
      <c r="EY67" s="159"/>
      <c r="EZ67" s="159"/>
      <c r="FA67" s="159"/>
      <c r="FB67" s="159"/>
      <c r="FC67" s="159"/>
      <c r="FD67" s="159"/>
      <c r="FE67" s="159"/>
      <c r="FF67" s="159"/>
      <c r="FG67" s="159"/>
      <c r="FH67" s="159"/>
      <c r="FI67" s="159"/>
      <c r="FJ67" s="159"/>
      <c r="FK67" s="159"/>
      <c r="FL67" s="159"/>
      <c r="FM67" s="159"/>
      <c r="FN67" s="159"/>
      <c r="FO67" s="159"/>
      <c r="FP67" s="159"/>
      <c r="FQ67" s="159"/>
      <c r="FR67" s="159"/>
      <c r="FS67" s="159"/>
      <c r="FT67" s="159"/>
      <c r="FU67" s="159"/>
      <c r="FV67" s="159"/>
      <c r="FW67" s="159"/>
      <c r="FX67" s="159"/>
      <c r="FY67" s="159"/>
      <c r="FZ67" s="159"/>
      <c r="GA67" s="159"/>
      <c r="GB67" s="159"/>
      <c r="GC67" s="159"/>
      <c r="GD67" s="159"/>
      <c r="GE67" s="159"/>
      <c r="GF67" s="159"/>
      <c r="GG67" s="159"/>
      <c r="GH67" s="159"/>
      <c r="GI67" s="159"/>
      <c r="GJ67" s="159"/>
      <c r="GK67" s="159"/>
      <c r="GL67" s="159"/>
      <c r="GM67" s="159"/>
      <c r="GN67" s="159"/>
    </row>
    <row r="68" spans="2:204" s="160" customFormat="1" ht="18" customHeight="1" x14ac:dyDescent="0.3">
      <c r="B68" s="353" t="s">
        <v>109</v>
      </c>
      <c r="C68" s="354"/>
      <c r="D68" s="354"/>
      <c r="E68" s="355"/>
      <c r="F68" s="355"/>
      <c r="G68" s="355"/>
      <c r="H68" s="355"/>
      <c r="I68" s="355"/>
      <c r="J68" s="355"/>
      <c r="K68" s="355"/>
      <c r="L68" s="355"/>
      <c r="M68" s="356"/>
      <c r="N68" s="356"/>
      <c r="O68" s="357"/>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159"/>
      <c r="CJ68" s="159"/>
      <c r="CK68" s="159"/>
      <c r="CL68" s="159"/>
      <c r="CM68" s="159"/>
      <c r="CN68" s="159"/>
      <c r="CO68" s="159"/>
      <c r="CP68" s="159"/>
      <c r="CQ68" s="159"/>
      <c r="CR68" s="159"/>
      <c r="CS68" s="159"/>
      <c r="CT68" s="159"/>
      <c r="CU68" s="159"/>
      <c r="CV68" s="159"/>
      <c r="CW68" s="159"/>
      <c r="CX68" s="159"/>
      <c r="CY68" s="159"/>
      <c r="CZ68" s="159"/>
      <c r="DA68" s="159"/>
      <c r="DB68" s="159"/>
      <c r="DC68" s="159"/>
      <c r="DD68" s="159"/>
      <c r="DE68" s="159"/>
      <c r="DF68" s="159"/>
      <c r="DG68" s="159"/>
      <c r="DH68" s="159"/>
      <c r="DI68" s="159"/>
      <c r="DJ68" s="159"/>
      <c r="DK68" s="159"/>
      <c r="DL68" s="159"/>
      <c r="DM68" s="159"/>
      <c r="DN68" s="159"/>
      <c r="DO68" s="159"/>
      <c r="DP68" s="159"/>
      <c r="DQ68" s="159"/>
      <c r="DR68" s="159"/>
      <c r="DS68" s="159"/>
      <c r="DT68" s="159"/>
      <c r="DU68" s="159"/>
      <c r="DV68" s="159"/>
      <c r="DW68" s="159"/>
      <c r="DX68" s="159"/>
      <c r="DY68" s="159"/>
      <c r="DZ68" s="159"/>
      <c r="EA68" s="159"/>
      <c r="EB68" s="159"/>
      <c r="EC68" s="159"/>
      <c r="ED68" s="159"/>
      <c r="EE68" s="159"/>
      <c r="EF68" s="159"/>
      <c r="EG68" s="159"/>
      <c r="EH68" s="159"/>
      <c r="EI68" s="159"/>
      <c r="EJ68" s="159"/>
      <c r="EK68" s="159"/>
      <c r="EL68" s="159"/>
      <c r="EM68" s="159"/>
      <c r="EN68" s="159"/>
      <c r="EO68" s="159"/>
      <c r="EP68" s="159"/>
      <c r="EQ68" s="159"/>
      <c r="ER68" s="159"/>
      <c r="ES68" s="159"/>
      <c r="ET68" s="159"/>
      <c r="EU68" s="159"/>
      <c r="EV68" s="159"/>
      <c r="EW68" s="159"/>
      <c r="EX68" s="159"/>
      <c r="EY68" s="159"/>
      <c r="EZ68" s="159"/>
      <c r="FA68" s="159"/>
      <c r="FB68" s="159"/>
      <c r="FC68" s="159"/>
      <c r="FD68" s="159"/>
      <c r="FE68" s="159"/>
      <c r="FF68" s="159"/>
      <c r="FG68" s="159"/>
      <c r="FH68" s="159"/>
      <c r="FI68" s="159"/>
      <c r="FJ68" s="159"/>
      <c r="FK68" s="159"/>
      <c r="FL68" s="159"/>
      <c r="FM68" s="159"/>
      <c r="FN68" s="159"/>
      <c r="FO68" s="159"/>
      <c r="FP68" s="159"/>
      <c r="FQ68" s="159"/>
      <c r="FR68" s="159"/>
      <c r="FS68" s="159"/>
      <c r="FT68" s="159"/>
      <c r="FU68" s="159"/>
      <c r="FV68" s="159"/>
      <c r="FW68" s="159"/>
      <c r="FX68" s="159"/>
      <c r="FY68" s="159"/>
      <c r="FZ68" s="159"/>
      <c r="GA68" s="159"/>
      <c r="GB68" s="159"/>
      <c r="GC68" s="159"/>
      <c r="GD68" s="159"/>
      <c r="GE68" s="159"/>
      <c r="GF68" s="159"/>
      <c r="GG68" s="159"/>
      <c r="GH68" s="159"/>
      <c r="GI68" s="159"/>
      <c r="GJ68" s="159"/>
      <c r="GK68" s="159"/>
      <c r="GL68" s="159"/>
      <c r="GM68" s="159"/>
      <c r="GN68" s="159"/>
    </row>
    <row r="69" spans="2:204" s="166" customFormat="1" ht="35.25" customHeight="1" thickBot="1" x14ac:dyDescent="0.35">
      <c r="B69" s="358" t="s">
        <v>134</v>
      </c>
      <c r="C69" s="359"/>
      <c r="D69" s="359"/>
      <c r="E69" s="360"/>
      <c r="F69" s="360"/>
      <c r="G69" s="360"/>
      <c r="H69" s="360"/>
      <c r="I69" s="360"/>
      <c r="J69" s="360"/>
      <c r="K69" s="360"/>
      <c r="L69" s="360"/>
      <c r="M69" s="361"/>
      <c r="N69" s="361"/>
      <c r="O69" s="362"/>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c r="BZ69" s="159"/>
      <c r="CA69" s="159"/>
      <c r="CB69" s="159"/>
      <c r="CC69" s="159"/>
      <c r="CD69" s="159"/>
      <c r="CE69" s="159"/>
      <c r="CF69" s="159"/>
      <c r="CG69" s="159"/>
      <c r="CH69" s="159"/>
      <c r="CI69" s="159"/>
      <c r="CJ69" s="159"/>
      <c r="CK69" s="159"/>
      <c r="CL69" s="159"/>
      <c r="CM69" s="159"/>
      <c r="CN69" s="159"/>
      <c r="CO69" s="159"/>
      <c r="CP69" s="159"/>
      <c r="CQ69" s="159"/>
      <c r="CR69" s="159"/>
      <c r="CS69" s="159"/>
      <c r="CT69" s="159"/>
      <c r="CU69" s="159"/>
      <c r="CV69" s="159"/>
      <c r="CW69" s="159"/>
      <c r="CX69" s="159"/>
      <c r="CY69" s="159"/>
      <c r="CZ69" s="159"/>
      <c r="DA69" s="159"/>
      <c r="DB69" s="159"/>
      <c r="DC69" s="159"/>
      <c r="DD69" s="159"/>
      <c r="DE69" s="159"/>
      <c r="DF69" s="159"/>
      <c r="DG69" s="159"/>
      <c r="DH69" s="159"/>
      <c r="DI69" s="159"/>
      <c r="DJ69" s="159"/>
      <c r="DK69" s="159"/>
      <c r="DL69" s="159"/>
      <c r="DM69" s="159"/>
      <c r="DN69" s="159"/>
      <c r="DO69" s="159"/>
      <c r="DP69" s="159"/>
      <c r="DQ69" s="159"/>
      <c r="DR69" s="159"/>
      <c r="DS69" s="159"/>
      <c r="DT69" s="159"/>
      <c r="DU69" s="159"/>
      <c r="DV69" s="159"/>
      <c r="DW69" s="159"/>
      <c r="DX69" s="159"/>
      <c r="DY69" s="159"/>
      <c r="DZ69" s="159"/>
      <c r="EA69" s="159"/>
      <c r="EB69" s="159"/>
      <c r="EC69" s="159"/>
      <c r="ED69" s="159"/>
      <c r="EE69" s="159"/>
      <c r="EF69" s="159"/>
      <c r="EG69" s="159"/>
      <c r="EH69" s="159"/>
      <c r="EI69" s="159"/>
      <c r="EJ69" s="159"/>
      <c r="EK69" s="159"/>
      <c r="EL69" s="159"/>
      <c r="EM69" s="159"/>
      <c r="EN69" s="159"/>
      <c r="EO69" s="159"/>
      <c r="EP69" s="159"/>
      <c r="EQ69" s="159"/>
      <c r="ER69" s="159"/>
      <c r="ES69" s="159"/>
      <c r="ET69" s="159"/>
      <c r="EU69" s="159"/>
      <c r="EV69" s="159"/>
      <c r="EW69" s="159"/>
      <c r="EX69" s="159"/>
      <c r="EY69" s="159"/>
      <c r="EZ69" s="159"/>
      <c r="FA69" s="159"/>
      <c r="FB69" s="159"/>
      <c r="FC69" s="159"/>
      <c r="FD69" s="159"/>
      <c r="FE69" s="159"/>
      <c r="FF69" s="159"/>
      <c r="FG69" s="159"/>
      <c r="FH69" s="159"/>
      <c r="FI69" s="159"/>
      <c r="FJ69" s="159"/>
      <c r="FK69" s="159"/>
      <c r="FL69" s="159"/>
      <c r="FM69" s="159"/>
      <c r="FN69" s="159"/>
      <c r="FO69" s="159"/>
      <c r="FP69" s="159"/>
      <c r="FQ69" s="159"/>
      <c r="FR69" s="159"/>
      <c r="FS69" s="159"/>
      <c r="FT69" s="159"/>
      <c r="FU69" s="159"/>
      <c r="FV69" s="159"/>
      <c r="FW69" s="159"/>
      <c r="FX69" s="159"/>
      <c r="FY69" s="159"/>
      <c r="FZ69" s="159"/>
      <c r="GA69" s="159"/>
      <c r="GB69" s="159"/>
      <c r="GC69" s="159"/>
      <c r="GD69" s="159"/>
      <c r="GE69" s="159"/>
      <c r="GF69" s="159"/>
      <c r="GG69" s="159"/>
      <c r="GH69" s="159"/>
      <c r="GI69" s="159"/>
      <c r="GJ69" s="159"/>
      <c r="GK69" s="159"/>
      <c r="GL69" s="159"/>
      <c r="GM69" s="159"/>
      <c r="GN69" s="159"/>
      <c r="GO69" s="159"/>
      <c r="GP69" s="159"/>
      <c r="GQ69" s="159"/>
      <c r="GR69" s="159"/>
      <c r="GS69" s="159"/>
      <c r="GT69" s="159"/>
      <c r="GU69" s="159"/>
      <c r="GV69" s="159"/>
    </row>
    <row r="70" spans="2:204" s="160" customFormat="1" ht="40.5" customHeight="1" thickBot="1" x14ac:dyDescent="0.35">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59"/>
      <c r="BZ70" s="159"/>
      <c r="CA70" s="159"/>
      <c r="CB70" s="159"/>
      <c r="CC70" s="159"/>
      <c r="CD70" s="159"/>
      <c r="CE70" s="159"/>
      <c r="CF70" s="159"/>
      <c r="CG70" s="159"/>
      <c r="CH70" s="159"/>
      <c r="CI70" s="159"/>
      <c r="CJ70" s="159"/>
      <c r="CK70" s="159"/>
      <c r="CL70" s="159"/>
      <c r="CM70" s="159"/>
      <c r="CN70" s="159"/>
      <c r="CO70" s="159"/>
      <c r="CP70" s="159"/>
      <c r="CQ70" s="159"/>
      <c r="CR70" s="159"/>
      <c r="CS70" s="159"/>
      <c r="CT70" s="159"/>
      <c r="CU70" s="159"/>
      <c r="CV70" s="159"/>
      <c r="CW70" s="159"/>
      <c r="CX70" s="159"/>
      <c r="CY70" s="159"/>
      <c r="CZ70" s="159"/>
      <c r="DA70" s="159"/>
      <c r="DB70" s="159"/>
      <c r="DC70" s="159"/>
      <c r="DD70" s="159"/>
      <c r="DE70" s="159"/>
      <c r="DF70" s="159"/>
      <c r="DG70" s="159"/>
      <c r="DH70" s="159"/>
      <c r="DI70" s="159"/>
      <c r="DJ70" s="159"/>
      <c r="DK70" s="159"/>
      <c r="DL70" s="159"/>
      <c r="DM70" s="159"/>
      <c r="DN70" s="159"/>
      <c r="DO70" s="159"/>
      <c r="DP70" s="159"/>
      <c r="DQ70" s="159"/>
      <c r="DR70" s="159"/>
      <c r="DS70" s="159"/>
      <c r="DT70" s="159"/>
      <c r="DU70" s="159"/>
      <c r="DV70" s="159"/>
      <c r="DW70" s="159"/>
      <c r="DX70" s="159"/>
      <c r="DY70" s="159"/>
      <c r="DZ70" s="159"/>
      <c r="EA70" s="159"/>
      <c r="EB70" s="159"/>
      <c r="EC70" s="159"/>
      <c r="ED70" s="159"/>
      <c r="EE70" s="159"/>
      <c r="EF70" s="159"/>
      <c r="EG70" s="159"/>
      <c r="EH70" s="159"/>
      <c r="EI70" s="159"/>
      <c r="EJ70" s="159"/>
      <c r="EK70" s="159"/>
      <c r="EL70" s="159"/>
      <c r="EM70" s="159"/>
      <c r="EN70" s="159"/>
      <c r="EO70" s="159"/>
      <c r="EP70" s="159"/>
      <c r="EQ70" s="159"/>
      <c r="ER70" s="159"/>
      <c r="ES70" s="159"/>
      <c r="ET70" s="159"/>
      <c r="EU70" s="159"/>
      <c r="EV70" s="159"/>
      <c r="EW70" s="159"/>
      <c r="EX70" s="159"/>
      <c r="EY70" s="159"/>
      <c r="EZ70" s="159"/>
      <c r="FA70" s="159"/>
      <c r="FB70" s="159"/>
      <c r="FC70" s="159"/>
      <c r="FD70" s="159"/>
      <c r="FE70" s="159"/>
      <c r="FF70" s="159"/>
      <c r="FG70" s="159"/>
      <c r="FH70" s="159"/>
      <c r="FI70" s="159"/>
      <c r="FJ70" s="159"/>
      <c r="FK70" s="159"/>
      <c r="FL70" s="159"/>
      <c r="FM70" s="159"/>
      <c r="FN70" s="159"/>
      <c r="FO70" s="159"/>
      <c r="FP70" s="159"/>
      <c r="FQ70" s="159"/>
      <c r="FR70" s="159"/>
      <c r="FS70" s="159"/>
      <c r="FT70" s="159"/>
      <c r="FU70" s="159"/>
      <c r="FV70" s="159"/>
      <c r="FW70" s="159"/>
      <c r="FX70" s="159"/>
      <c r="FY70" s="159"/>
      <c r="FZ70" s="159"/>
      <c r="GA70" s="159"/>
      <c r="GB70" s="159"/>
      <c r="GC70" s="159"/>
      <c r="GD70" s="159"/>
      <c r="GE70" s="159"/>
      <c r="GF70" s="159"/>
      <c r="GG70" s="159"/>
      <c r="GH70" s="159"/>
      <c r="GI70" s="159"/>
      <c r="GJ70" s="159"/>
      <c r="GK70" s="159"/>
      <c r="GL70" s="159"/>
      <c r="GM70" s="159"/>
      <c r="GN70" s="159"/>
    </row>
    <row r="71" spans="2:204" s="159" customFormat="1" ht="24.95" customHeight="1" x14ac:dyDescent="0.3">
      <c r="B71" s="402" t="s">
        <v>244</v>
      </c>
      <c r="C71" s="403"/>
      <c r="D71" s="403"/>
      <c r="E71" s="403"/>
      <c r="F71" s="403"/>
      <c r="G71" s="403"/>
      <c r="H71" s="403"/>
      <c r="I71" s="403"/>
      <c r="J71" s="403"/>
      <c r="K71" s="403"/>
      <c r="L71" s="403"/>
      <c r="M71" s="404"/>
      <c r="N71" s="176" t="s">
        <v>98</v>
      </c>
      <c r="O71" s="177" t="s">
        <v>99</v>
      </c>
      <c r="GO71" s="160"/>
      <c r="GP71" s="160"/>
      <c r="GQ71" s="160"/>
      <c r="GR71" s="160"/>
      <c r="GS71" s="160"/>
      <c r="GT71" s="160"/>
      <c r="GU71" s="160"/>
      <c r="GV71" s="160"/>
    </row>
    <row r="72" spans="2:204" s="159" customFormat="1" ht="14.45" customHeight="1" x14ac:dyDescent="0.3">
      <c r="B72" s="307" t="s">
        <v>135</v>
      </c>
      <c r="C72" s="308"/>
      <c r="D72" s="308"/>
      <c r="E72" s="398" t="s">
        <v>231</v>
      </c>
      <c r="F72" s="334"/>
      <c r="G72" s="334"/>
      <c r="H72" s="334"/>
      <c r="I72" s="399"/>
      <c r="J72" s="324"/>
      <c r="K72" s="325"/>
      <c r="L72" s="539" t="s">
        <v>227</v>
      </c>
      <c r="M72" s="539"/>
      <c r="N72" s="491">
        <f>'BUDGET TOTAL (year beginning)'!L15</f>
        <v>0</v>
      </c>
      <c r="O72" s="455">
        <f>'EXPENDITURES (total year end)'!L12</f>
        <v>0</v>
      </c>
      <c r="GO72" s="160"/>
      <c r="GP72" s="160"/>
      <c r="GQ72" s="160"/>
      <c r="GR72" s="160"/>
      <c r="GS72" s="160"/>
      <c r="GT72" s="160"/>
      <c r="GU72" s="160"/>
      <c r="GV72" s="160"/>
    </row>
    <row r="73" spans="2:204" s="159" customFormat="1" ht="14.45" customHeight="1" x14ac:dyDescent="0.3">
      <c r="B73" s="317" t="s">
        <v>136</v>
      </c>
      <c r="C73" s="318"/>
      <c r="D73" s="318"/>
      <c r="E73" s="318"/>
      <c r="F73" s="318"/>
      <c r="G73" s="318"/>
      <c r="H73" s="318"/>
      <c r="I73" s="319"/>
      <c r="J73" s="326"/>
      <c r="K73" s="327"/>
      <c r="L73" s="539"/>
      <c r="M73" s="539"/>
      <c r="N73" s="491"/>
      <c r="O73" s="455"/>
      <c r="GO73" s="160"/>
      <c r="GP73" s="160"/>
      <c r="GQ73" s="160"/>
      <c r="GR73" s="160"/>
      <c r="GS73" s="160"/>
      <c r="GT73" s="160"/>
      <c r="GU73" s="160"/>
      <c r="GV73" s="160"/>
    </row>
    <row r="74" spans="2:204" s="159" customFormat="1" ht="14.45" customHeight="1" x14ac:dyDescent="0.3">
      <c r="B74" s="288"/>
      <c r="C74" s="289"/>
      <c r="D74" s="289"/>
      <c r="E74" s="289"/>
      <c r="F74" s="289"/>
      <c r="G74" s="289"/>
      <c r="H74" s="289"/>
      <c r="I74" s="320"/>
      <c r="J74" s="326"/>
      <c r="K74" s="327"/>
      <c r="L74" s="539"/>
      <c r="M74" s="539"/>
      <c r="N74" s="491"/>
      <c r="O74" s="455"/>
      <c r="GO74" s="160"/>
      <c r="GP74" s="160"/>
      <c r="GQ74" s="160"/>
      <c r="GR74" s="160"/>
      <c r="GS74" s="160"/>
      <c r="GT74" s="160"/>
      <c r="GU74" s="160"/>
      <c r="GV74" s="160"/>
    </row>
    <row r="75" spans="2:204" s="159" customFormat="1" ht="14.45" customHeight="1" x14ac:dyDescent="0.3">
      <c r="B75" s="369" t="s">
        <v>235</v>
      </c>
      <c r="C75" s="370"/>
      <c r="D75" s="370"/>
      <c r="E75" s="371" t="s">
        <v>236</v>
      </c>
      <c r="F75" s="372"/>
      <c r="G75" s="373"/>
      <c r="H75" s="374" t="s">
        <v>112</v>
      </c>
      <c r="I75" s="375"/>
      <c r="J75" s="375"/>
      <c r="K75" s="376"/>
      <c r="L75" s="377" t="s">
        <v>237</v>
      </c>
      <c r="M75" s="377"/>
      <c r="N75" s="377" t="s">
        <v>238</v>
      </c>
      <c r="O75" s="378"/>
      <c r="GO75" s="160"/>
      <c r="GP75" s="160"/>
      <c r="GQ75" s="160"/>
      <c r="GR75" s="160"/>
      <c r="GS75" s="160"/>
      <c r="GT75" s="160"/>
      <c r="GU75" s="160"/>
      <c r="GV75" s="160"/>
    </row>
    <row r="76" spans="2:204" s="159" customFormat="1" ht="31.5" customHeight="1" x14ac:dyDescent="0.3">
      <c r="B76" s="274"/>
      <c r="C76" s="275"/>
      <c r="D76" s="276"/>
      <c r="E76" s="277"/>
      <c r="F76" s="278"/>
      <c r="G76" s="279"/>
      <c r="H76" s="379" t="s">
        <v>239</v>
      </c>
      <c r="I76" s="380"/>
      <c r="J76" s="379" t="s">
        <v>103</v>
      </c>
      <c r="K76" s="380"/>
      <c r="L76" s="298" t="s">
        <v>104</v>
      </c>
      <c r="M76" s="298"/>
      <c r="N76" s="298" t="s">
        <v>105</v>
      </c>
      <c r="O76" s="389"/>
      <c r="GO76" s="160"/>
      <c r="GP76" s="160"/>
      <c r="GQ76" s="160"/>
      <c r="GR76" s="160"/>
      <c r="GS76" s="160"/>
      <c r="GT76" s="160"/>
      <c r="GU76" s="160"/>
      <c r="GV76" s="160"/>
    </row>
    <row r="77" spans="2:204" s="160" customFormat="1" ht="15.6" customHeight="1" x14ac:dyDescent="0.3">
      <c r="B77" s="342" t="s">
        <v>137</v>
      </c>
      <c r="C77" s="343"/>
      <c r="D77" s="344"/>
      <c r="E77" s="348" t="s">
        <v>138</v>
      </c>
      <c r="F77" s="343"/>
      <c r="G77" s="344"/>
      <c r="H77" s="174" t="s">
        <v>70</v>
      </c>
      <c r="I77" s="174" t="s">
        <v>71</v>
      </c>
      <c r="J77" s="174" t="s">
        <v>70</v>
      </c>
      <c r="K77" s="174" t="s">
        <v>71</v>
      </c>
      <c r="L77" s="350"/>
      <c r="M77" s="350"/>
      <c r="N77" s="174" t="s">
        <v>72</v>
      </c>
      <c r="O77" s="175" t="s">
        <v>108</v>
      </c>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59"/>
      <c r="BZ77" s="159"/>
      <c r="CA77" s="159"/>
      <c r="CB77" s="159"/>
      <c r="CC77" s="159"/>
      <c r="CD77" s="159"/>
      <c r="CE77" s="159"/>
      <c r="CF77" s="159"/>
      <c r="CG77" s="159"/>
      <c r="CH77" s="159"/>
      <c r="CI77" s="159"/>
      <c r="CJ77" s="159"/>
      <c r="CK77" s="159"/>
      <c r="CL77" s="159"/>
      <c r="CM77" s="159"/>
      <c r="CN77" s="159"/>
      <c r="CO77" s="159"/>
      <c r="CP77" s="159"/>
      <c r="CQ77" s="159"/>
      <c r="CR77" s="159"/>
      <c r="CS77" s="159"/>
      <c r="CT77" s="159"/>
      <c r="CU77" s="159"/>
      <c r="CV77" s="159"/>
      <c r="CW77" s="159"/>
      <c r="CX77" s="159"/>
      <c r="CY77" s="159"/>
      <c r="CZ77" s="159"/>
      <c r="DA77" s="159"/>
      <c r="DB77" s="159"/>
      <c r="DC77" s="159"/>
      <c r="DD77" s="159"/>
      <c r="DE77" s="159"/>
      <c r="DF77" s="159"/>
      <c r="DG77" s="159"/>
      <c r="DH77" s="159"/>
      <c r="DI77" s="159"/>
      <c r="DJ77" s="159"/>
      <c r="DK77" s="159"/>
      <c r="DL77" s="159"/>
      <c r="DM77" s="159"/>
      <c r="DN77" s="159"/>
      <c r="DO77" s="159"/>
      <c r="DP77" s="159"/>
      <c r="DQ77" s="159"/>
      <c r="DR77" s="159"/>
      <c r="DS77" s="159"/>
      <c r="DT77" s="159"/>
      <c r="DU77" s="159"/>
      <c r="DV77" s="159"/>
      <c r="DW77" s="159"/>
      <c r="DX77" s="159"/>
      <c r="DY77" s="159"/>
      <c r="DZ77" s="159"/>
      <c r="EA77" s="159"/>
      <c r="EB77" s="159"/>
      <c r="EC77" s="159"/>
      <c r="ED77" s="159"/>
      <c r="EE77" s="159"/>
      <c r="EF77" s="159"/>
      <c r="EG77" s="159"/>
      <c r="EH77" s="159"/>
      <c r="EI77" s="159"/>
      <c r="EJ77" s="159"/>
      <c r="EK77" s="159"/>
      <c r="EL77" s="159"/>
      <c r="EM77" s="159"/>
      <c r="EN77" s="159"/>
      <c r="EO77" s="159"/>
      <c r="EP77" s="159"/>
      <c r="EQ77" s="159"/>
      <c r="ER77" s="159"/>
      <c r="ES77" s="159"/>
      <c r="ET77" s="159"/>
      <c r="EU77" s="159"/>
      <c r="EV77" s="159"/>
      <c r="EW77" s="159"/>
      <c r="EX77" s="159"/>
      <c r="EY77" s="159"/>
      <c r="EZ77" s="159"/>
      <c r="FA77" s="159"/>
      <c r="FB77" s="159"/>
      <c r="FC77" s="159"/>
      <c r="FD77" s="159"/>
      <c r="FE77" s="159"/>
      <c r="FF77" s="159"/>
      <c r="FG77" s="159"/>
      <c r="FH77" s="159"/>
      <c r="FI77" s="159"/>
      <c r="FJ77" s="159"/>
      <c r="FK77" s="159"/>
      <c r="FL77" s="159"/>
      <c r="FM77" s="159"/>
      <c r="FN77" s="159"/>
      <c r="FO77" s="159"/>
      <c r="FP77" s="159"/>
      <c r="FQ77" s="159"/>
      <c r="FR77" s="159"/>
      <c r="FS77" s="159"/>
      <c r="FT77" s="159"/>
      <c r="FU77" s="159"/>
      <c r="FV77" s="159"/>
      <c r="FW77" s="159"/>
      <c r="FX77" s="159"/>
      <c r="FY77" s="159"/>
      <c r="FZ77" s="159"/>
      <c r="GA77" s="159"/>
      <c r="GB77" s="159"/>
      <c r="GC77" s="159"/>
      <c r="GD77" s="159"/>
      <c r="GE77" s="159"/>
      <c r="GF77" s="159"/>
      <c r="GG77" s="159"/>
      <c r="GH77" s="159"/>
      <c r="GI77" s="159"/>
      <c r="GJ77" s="159"/>
      <c r="GK77" s="159"/>
      <c r="GL77" s="159"/>
      <c r="GM77" s="159"/>
      <c r="GN77" s="159"/>
    </row>
    <row r="78" spans="2:204" s="160" customFormat="1" ht="80.099999999999994" customHeight="1" x14ac:dyDescent="0.3">
      <c r="B78" s="345"/>
      <c r="C78" s="346"/>
      <c r="D78" s="347"/>
      <c r="E78" s="349"/>
      <c r="F78" s="346"/>
      <c r="G78" s="347"/>
      <c r="H78" s="125">
        <f>'BUDGET TOTAL (year beginning)'!M15</f>
        <v>0</v>
      </c>
      <c r="I78" s="125">
        <f>'EXPENDITURES (total year end)'!M12</f>
        <v>0</v>
      </c>
      <c r="J78" s="125">
        <f>'BUDGET TOTAL (year beginning)'!N15</f>
        <v>0</v>
      </c>
      <c r="K78" s="125">
        <f>'EXPENDITURES (total year end)'!N12</f>
        <v>0</v>
      </c>
      <c r="L78" s="351" t="str">
        <f>G3</f>
        <v>March 1, 2023 - 
February 28, 2024</v>
      </c>
      <c r="M78" s="352"/>
      <c r="N78" s="195">
        <f>N74</f>
        <v>0</v>
      </c>
      <c r="O78" s="196">
        <f>O74</f>
        <v>0</v>
      </c>
      <c r="P78" s="168"/>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c r="BW78" s="159"/>
      <c r="BX78" s="159"/>
      <c r="BY78" s="159"/>
      <c r="BZ78" s="159"/>
      <c r="CA78" s="159"/>
      <c r="CB78" s="159"/>
      <c r="CC78" s="159"/>
      <c r="CD78" s="159"/>
      <c r="CE78" s="159"/>
      <c r="CF78" s="159"/>
      <c r="CG78" s="159"/>
      <c r="CH78" s="159"/>
      <c r="CI78" s="159"/>
      <c r="CJ78" s="159"/>
      <c r="CK78" s="159"/>
      <c r="CL78" s="159"/>
      <c r="CM78" s="159"/>
      <c r="CN78" s="159"/>
      <c r="CO78" s="159"/>
      <c r="CP78" s="159"/>
      <c r="CQ78" s="159"/>
      <c r="CR78" s="159"/>
      <c r="CS78" s="159"/>
      <c r="CT78" s="159"/>
      <c r="CU78" s="159"/>
      <c r="CV78" s="159"/>
      <c r="CW78" s="159"/>
      <c r="CX78" s="159"/>
      <c r="CY78" s="159"/>
      <c r="CZ78" s="159"/>
      <c r="DA78" s="159"/>
      <c r="DB78" s="159"/>
      <c r="DC78" s="159"/>
      <c r="DD78" s="159"/>
      <c r="DE78" s="159"/>
      <c r="DF78" s="159"/>
      <c r="DG78" s="159"/>
      <c r="DH78" s="159"/>
      <c r="DI78" s="159"/>
      <c r="DJ78" s="159"/>
      <c r="DK78" s="159"/>
      <c r="DL78" s="159"/>
      <c r="DM78" s="159"/>
      <c r="DN78" s="159"/>
      <c r="DO78" s="159"/>
      <c r="DP78" s="159"/>
      <c r="DQ78" s="159"/>
      <c r="DR78" s="159"/>
      <c r="DS78" s="159"/>
      <c r="DT78" s="159"/>
      <c r="DU78" s="159"/>
      <c r="DV78" s="159"/>
      <c r="DW78" s="159"/>
      <c r="DX78" s="159"/>
      <c r="DY78" s="159"/>
      <c r="DZ78" s="159"/>
      <c r="EA78" s="159"/>
      <c r="EB78" s="159"/>
      <c r="EC78" s="159"/>
      <c r="ED78" s="159"/>
      <c r="EE78" s="159"/>
      <c r="EF78" s="159"/>
      <c r="EG78" s="159"/>
      <c r="EH78" s="159"/>
      <c r="EI78" s="159"/>
      <c r="EJ78" s="159"/>
      <c r="EK78" s="159"/>
      <c r="EL78" s="159"/>
      <c r="EM78" s="159"/>
      <c r="EN78" s="159"/>
      <c r="EO78" s="159"/>
      <c r="EP78" s="159"/>
      <c r="EQ78" s="159"/>
      <c r="ER78" s="159"/>
      <c r="ES78" s="159"/>
      <c r="ET78" s="159"/>
      <c r="EU78" s="159"/>
      <c r="EV78" s="159"/>
      <c r="EW78" s="159"/>
      <c r="EX78" s="159"/>
      <c r="EY78" s="159"/>
      <c r="EZ78" s="159"/>
      <c r="FA78" s="159"/>
      <c r="FB78" s="159"/>
      <c r="FC78" s="159"/>
      <c r="FD78" s="159"/>
      <c r="FE78" s="159"/>
      <c r="FF78" s="159"/>
      <c r="FG78" s="159"/>
      <c r="FH78" s="159"/>
      <c r="FI78" s="159"/>
      <c r="FJ78" s="159"/>
      <c r="FK78" s="159"/>
      <c r="FL78" s="159"/>
      <c r="FM78" s="159"/>
      <c r="FN78" s="159"/>
      <c r="FO78" s="159"/>
      <c r="FP78" s="159"/>
      <c r="FQ78" s="159"/>
      <c r="FR78" s="159"/>
      <c r="FS78" s="159"/>
      <c r="FT78" s="159"/>
      <c r="FU78" s="159"/>
      <c r="FV78" s="159"/>
      <c r="FW78" s="159"/>
      <c r="FX78" s="159"/>
      <c r="FY78" s="159"/>
      <c r="FZ78" s="159"/>
      <c r="GA78" s="159"/>
      <c r="GB78" s="159"/>
      <c r="GC78" s="159"/>
      <c r="GD78" s="159"/>
      <c r="GE78" s="159"/>
      <c r="GF78" s="159"/>
      <c r="GG78" s="159"/>
      <c r="GH78" s="159"/>
      <c r="GI78" s="159"/>
      <c r="GJ78" s="159"/>
      <c r="GK78" s="159"/>
      <c r="GL78" s="159"/>
      <c r="GM78" s="159"/>
      <c r="GN78" s="159"/>
    </row>
    <row r="79" spans="2:204" s="160" customFormat="1" ht="18" customHeight="1" x14ac:dyDescent="0.3">
      <c r="B79" s="353" t="s">
        <v>109</v>
      </c>
      <c r="C79" s="354"/>
      <c r="D79" s="354"/>
      <c r="E79" s="355"/>
      <c r="F79" s="355"/>
      <c r="G79" s="355"/>
      <c r="H79" s="355"/>
      <c r="I79" s="355"/>
      <c r="J79" s="355"/>
      <c r="K79" s="355"/>
      <c r="L79" s="355"/>
      <c r="M79" s="356"/>
      <c r="N79" s="356"/>
      <c r="O79" s="357"/>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c r="BY79" s="159"/>
      <c r="BZ79" s="159"/>
      <c r="CA79" s="159"/>
      <c r="CB79" s="159"/>
      <c r="CC79" s="159"/>
      <c r="CD79" s="159"/>
      <c r="CE79" s="159"/>
      <c r="CF79" s="159"/>
      <c r="CG79" s="159"/>
      <c r="CH79" s="159"/>
      <c r="CI79" s="159"/>
      <c r="CJ79" s="159"/>
      <c r="CK79" s="159"/>
      <c r="CL79" s="159"/>
      <c r="CM79" s="159"/>
      <c r="CN79" s="159"/>
      <c r="CO79" s="159"/>
      <c r="CP79" s="159"/>
      <c r="CQ79" s="159"/>
      <c r="CR79" s="159"/>
      <c r="CS79" s="159"/>
      <c r="CT79" s="159"/>
      <c r="CU79" s="159"/>
      <c r="CV79" s="159"/>
      <c r="CW79" s="159"/>
      <c r="CX79" s="159"/>
      <c r="CY79" s="159"/>
      <c r="CZ79" s="159"/>
      <c r="DA79" s="159"/>
      <c r="DB79" s="159"/>
      <c r="DC79" s="159"/>
      <c r="DD79" s="159"/>
      <c r="DE79" s="159"/>
      <c r="DF79" s="159"/>
      <c r="DG79" s="159"/>
      <c r="DH79" s="159"/>
      <c r="DI79" s="159"/>
      <c r="DJ79" s="159"/>
      <c r="DK79" s="159"/>
      <c r="DL79" s="159"/>
      <c r="DM79" s="159"/>
      <c r="DN79" s="159"/>
      <c r="DO79" s="159"/>
      <c r="DP79" s="159"/>
      <c r="DQ79" s="159"/>
      <c r="DR79" s="159"/>
      <c r="DS79" s="159"/>
      <c r="DT79" s="159"/>
      <c r="DU79" s="159"/>
      <c r="DV79" s="159"/>
      <c r="DW79" s="159"/>
      <c r="DX79" s="159"/>
      <c r="DY79" s="159"/>
      <c r="DZ79" s="159"/>
      <c r="EA79" s="159"/>
      <c r="EB79" s="159"/>
      <c r="EC79" s="159"/>
      <c r="ED79" s="159"/>
      <c r="EE79" s="159"/>
      <c r="EF79" s="159"/>
      <c r="EG79" s="159"/>
      <c r="EH79" s="159"/>
      <c r="EI79" s="159"/>
      <c r="EJ79" s="159"/>
      <c r="EK79" s="159"/>
      <c r="EL79" s="159"/>
      <c r="EM79" s="159"/>
      <c r="EN79" s="159"/>
      <c r="EO79" s="159"/>
      <c r="EP79" s="159"/>
      <c r="EQ79" s="159"/>
      <c r="ER79" s="159"/>
      <c r="ES79" s="159"/>
      <c r="ET79" s="159"/>
      <c r="EU79" s="159"/>
      <c r="EV79" s="159"/>
      <c r="EW79" s="159"/>
      <c r="EX79" s="159"/>
      <c r="EY79" s="159"/>
      <c r="EZ79" s="159"/>
      <c r="FA79" s="159"/>
      <c r="FB79" s="159"/>
      <c r="FC79" s="159"/>
      <c r="FD79" s="159"/>
      <c r="FE79" s="159"/>
      <c r="FF79" s="159"/>
      <c r="FG79" s="159"/>
      <c r="FH79" s="159"/>
      <c r="FI79" s="159"/>
      <c r="FJ79" s="159"/>
      <c r="FK79" s="159"/>
      <c r="FL79" s="159"/>
      <c r="FM79" s="159"/>
      <c r="FN79" s="159"/>
      <c r="FO79" s="159"/>
      <c r="FP79" s="159"/>
      <c r="FQ79" s="159"/>
      <c r="FR79" s="159"/>
      <c r="FS79" s="159"/>
      <c r="FT79" s="159"/>
      <c r="FU79" s="159"/>
      <c r="FV79" s="159"/>
      <c r="FW79" s="159"/>
      <c r="FX79" s="159"/>
      <c r="FY79" s="159"/>
      <c r="FZ79" s="159"/>
      <c r="GA79" s="159"/>
      <c r="GB79" s="159"/>
      <c r="GC79" s="159"/>
      <c r="GD79" s="159"/>
      <c r="GE79" s="159"/>
      <c r="GF79" s="159"/>
      <c r="GG79" s="159"/>
      <c r="GH79" s="159"/>
      <c r="GI79" s="159"/>
      <c r="GJ79" s="159"/>
      <c r="GK79" s="159"/>
      <c r="GL79" s="159"/>
      <c r="GM79" s="159"/>
      <c r="GN79" s="159"/>
    </row>
    <row r="80" spans="2:204" s="166" customFormat="1" ht="35.25" customHeight="1" thickBot="1" x14ac:dyDescent="0.35">
      <c r="B80" s="358" t="s">
        <v>139</v>
      </c>
      <c r="C80" s="359"/>
      <c r="D80" s="359"/>
      <c r="E80" s="360"/>
      <c r="F80" s="360"/>
      <c r="G80" s="360"/>
      <c r="H80" s="360"/>
      <c r="I80" s="360"/>
      <c r="J80" s="360"/>
      <c r="K80" s="360"/>
      <c r="L80" s="360"/>
      <c r="M80" s="361"/>
      <c r="N80" s="361"/>
      <c r="O80" s="362"/>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59"/>
      <c r="BZ80" s="159"/>
      <c r="CA80" s="159"/>
      <c r="CB80" s="159"/>
      <c r="CC80" s="159"/>
      <c r="CD80" s="159"/>
      <c r="CE80" s="159"/>
      <c r="CF80" s="159"/>
      <c r="CG80" s="159"/>
      <c r="CH80" s="159"/>
      <c r="CI80" s="159"/>
      <c r="CJ80" s="159"/>
      <c r="CK80" s="159"/>
      <c r="CL80" s="159"/>
      <c r="CM80" s="159"/>
      <c r="CN80" s="159"/>
      <c r="CO80" s="159"/>
      <c r="CP80" s="159"/>
      <c r="CQ80" s="159"/>
      <c r="CR80" s="159"/>
      <c r="CS80" s="159"/>
      <c r="CT80" s="159"/>
      <c r="CU80" s="159"/>
      <c r="CV80" s="159"/>
      <c r="CW80" s="159"/>
      <c r="CX80" s="159"/>
      <c r="CY80" s="159"/>
      <c r="CZ80" s="159"/>
      <c r="DA80" s="159"/>
      <c r="DB80" s="159"/>
      <c r="DC80" s="159"/>
      <c r="DD80" s="159"/>
      <c r="DE80" s="159"/>
      <c r="DF80" s="159"/>
      <c r="DG80" s="159"/>
      <c r="DH80" s="159"/>
      <c r="DI80" s="159"/>
      <c r="DJ80" s="159"/>
      <c r="DK80" s="159"/>
      <c r="DL80" s="159"/>
      <c r="DM80" s="159"/>
      <c r="DN80" s="159"/>
      <c r="DO80" s="159"/>
      <c r="DP80" s="159"/>
      <c r="DQ80" s="159"/>
      <c r="DR80" s="159"/>
      <c r="DS80" s="159"/>
      <c r="DT80" s="159"/>
      <c r="DU80" s="159"/>
      <c r="DV80" s="159"/>
      <c r="DW80" s="159"/>
      <c r="DX80" s="159"/>
      <c r="DY80" s="159"/>
      <c r="DZ80" s="159"/>
      <c r="EA80" s="159"/>
      <c r="EB80" s="159"/>
      <c r="EC80" s="159"/>
      <c r="ED80" s="159"/>
      <c r="EE80" s="159"/>
      <c r="EF80" s="159"/>
      <c r="EG80" s="159"/>
      <c r="EH80" s="159"/>
      <c r="EI80" s="159"/>
      <c r="EJ80" s="159"/>
      <c r="EK80" s="159"/>
      <c r="EL80" s="159"/>
      <c r="EM80" s="159"/>
      <c r="EN80" s="159"/>
      <c r="EO80" s="159"/>
      <c r="EP80" s="159"/>
      <c r="EQ80" s="159"/>
      <c r="ER80" s="159"/>
      <c r="ES80" s="159"/>
      <c r="ET80" s="159"/>
      <c r="EU80" s="159"/>
      <c r="EV80" s="159"/>
      <c r="EW80" s="159"/>
      <c r="EX80" s="159"/>
      <c r="EY80" s="159"/>
      <c r="EZ80" s="159"/>
      <c r="FA80" s="159"/>
      <c r="FB80" s="159"/>
      <c r="FC80" s="159"/>
      <c r="FD80" s="159"/>
      <c r="FE80" s="159"/>
      <c r="FF80" s="159"/>
      <c r="FG80" s="159"/>
      <c r="FH80" s="159"/>
      <c r="FI80" s="159"/>
      <c r="FJ80" s="159"/>
      <c r="FK80" s="159"/>
      <c r="FL80" s="159"/>
      <c r="FM80" s="159"/>
      <c r="FN80" s="159"/>
      <c r="FO80" s="159"/>
      <c r="FP80" s="159"/>
      <c r="FQ80" s="159"/>
      <c r="FR80" s="159"/>
      <c r="FS80" s="159"/>
      <c r="FT80" s="159"/>
      <c r="FU80" s="159"/>
      <c r="FV80" s="159"/>
      <c r="FW80" s="159"/>
      <c r="FX80" s="159"/>
      <c r="FY80" s="159"/>
      <c r="FZ80" s="159"/>
      <c r="GA80" s="159"/>
      <c r="GB80" s="159"/>
      <c r="GC80" s="159"/>
      <c r="GD80" s="159"/>
      <c r="GE80" s="159"/>
      <c r="GF80" s="159"/>
      <c r="GG80" s="159"/>
      <c r="GH80" s="159"/>
      <c r="GI80" s="159"/>
      <c r="GJ80" s="159"/>
      <c r="GK80" s="159"/>
      <c r="GL80" s="159"/>
      <c r="GM80" s="159"/>
      <c r="GN80" s="159"/>
      <c r="GO80" s="159"/>
      <c r="GP80" s="159"/>
      <c r="GQ80" s="159"/>
      <c r="GR80" s="159"/>
      <c r="GS80" s="159"/>
      <c r="GT80" s="159"/>
      <c r="GU80" s="159"/>
      <c r="GV80" s="159"/>
    </row>
    <row r="81" spans="2:206" s="160" customFormat="1" ht="40.5" customHeight="1" thickBot="1" x14ac:dyDescent="0.35">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59"/>
      <c r="BZ81" s="159"/>
      <c r="CA81" s="159"/>
      <c r="CB81" s="159"/>
      <c r="CC81" s="159"/>
      <c r="CD81" s="159"/>
      <c r="CE81" s="159"/>
      <c r="CF81" s="159"/>
      <c r="CG81" s="159"/>
      <c r="CH81" s="159"/>
      <c r="CI81" s="159"/>
      <c r="CJ81" s="159"/>
      <c r="CK81" s="159"/>
      <c r="CL81" s="159"/>
      <c r="CM81" s="159"/>
      <c r="CN81" s="159"/>
      <c r="CO81" s="159"/>
      <c r="CP81" s="159"/>
      <c r="CQ81" s="159"/>
      <c r="CR81" s="159"/>
      <c r="CS81" s="159"/>
      <c r="CT81" s="159"/>
      <c r="CU81" s="159"/>
      <c r="CV81" s="159"/>
      <c r="CW81" s="159"/>
      <c r="CX81" s="159"/>
      <c r="CY81" s="159"/>
      <c r="CZ81" s="159"/>
      <c r="DA81" s="159"/>
      <c r="DB81" s="159"/>
      <c r="DC81" s="159"/>
      <c r="DD81" s="159"/>
      <c r="DE81" s="159"/>
      <c r="DF81" s="159"/>
      <c r="DG81" s="159"/>
      <c r="DH81" s="159"/>
      <c r="DI81" s="159"/>
      <c r="DJ81" s="159"/>
      <c r="DK81" s="159"/>
      <c r="DL81" s="159"/>
      <c r="DM81" s="159"/>
      <c r="DN81" s="159"/>
      <c r="DO81" s="159"/>
      <c r="DP81" s="159"/>
      <c r="DQ81" s="159"/>
      <c r="DR81" s="159"/>
      <c r="DS81" s="159"/>
      <c r="DT81" s="159"/>
      <c r="DU81" s="159"/>
      <c r="DV81" s="159"/>
      <c r="DW81" s="159"/>
      <c r="DX81" s="159"/>
      <c r="DY81" s="159"/>
      <c r="DZ81" s="159"/>
      <c r="EA81" s="159"/>
      <c r="EB81" s="159"/>
      <c r="EC81" s="159"/>
      <c r="ED81" s="159"/>
      <c r="EE81" s="159"/>
      <c r="EF81" s="159"/>
      <c r="EG81" s="159"/>
      <c r="EH81" s="159"/>
      <c r="EI81" s="159"/>
      <c r="EJ81" s="159"/>
      <c r="EK81" s="159"/>
      <c r="EL81" s="159"/>
      <c r="EM81" s="159"/>
      <c r="EN81" s="159"/>
      <c r="EO81" s="159"/>
      <c r="EP81" s="159"/>
      <c r="EQ81" s="159"/>
      <c r="ER81" s="159"/>
      <c r="ES81" s="159"/>
      <c r="ET81" s="159"/>
      <c r="EU81" s="159"/>
      <c r="EV81" s="159"/>
      <c r="EW81" s="159"/>
      <c r="EX81" s="159"/>
      <c r="EY81" s="159"/>
      <c r="EZ81" s="159"/>
      <c r="FA81" s="159"/>
      <c r="FB81" s="159"/>
      <c r="FC81" s="159"/>
      <c r="FD81" s="159"/>
      <c r="FE81" s="159"/>
      <c r="FF81" s="159"/>
      <c r="FG81" s="159"/>
      <c r="FH81" s="159"/>
      <c r="FI81" s="159"/>
      <c r="FJ81" s="159"/>
      <c r="FK81" s="159"/>
      <c r="FL81" s="159"/>
      <c r="FM81" s="159"/>
      <c r="FN81" s="159"/>
      <c r="FO81" s="159"/>
      <c r="FP81" s="159"/>
      <c r="FQ81" s="159"/>
      <c r="FR81" s="159"/>
      <c r="FS81" s="159"/>
      <c r="FT81" s="159"/>
      <c r="FU81" s="159"/>
      <c r="FV81" s="159"/>
      <c r="FW81" s="159"/>
      <c r="FX81" s="159"/>
      <c r="FY81" s="159"/>
      <c r="FZ81" s="159"/>
      <c r="GA81" s="159"/>
      <c r="GB81" s="159"/>
      <c r="GC81" s="159"/>
      <c r="GD81" s="159"/>
      <c r="GE81" s="159"/>
      <c r="GF81" s="159"/>
      <c r="GG81" s="159"/>
      <c r="GH81" s="159"/>
      <c r="GI81" s="159"/>
      <c r="GJ81" s="159"/>
      <c r="GK81" s="159"/>
      <c r="GL81" s="159"/>
      <c r="GM81" s="159"/>
      <c r="GN81" s="159"/>
    </row>
    <row r="82" spans="2:206" s="159" customFormat="1" ht="24.95" customHeight="1" x14ac:dyDescent="0.3">
      <c r="B82" s="330" t="s">
        <v>245</v>
      </c>
      <c r="C82" s="331"/>
      <c r="D82" s="331"/>
      <c r="E82" s="331"/>
      <c r="F82" s="331"/>
      <c r="G82" s="331"/>
      <c r="H82" s="331"/>
      <c r="I82" s="331"/>
      <c r="J82" s="331"/>
      <c r="K82" s="331"/>
      <c r="L82" s="331"/>
      <c r="M82" s="332"/>
      <c r="N82" s="176" t="s">
        <v>98</v>
      </c>
      <c r="O82" s="177" t="s">
        <v>99</v>
      </c>
      <c r="GO82" s="160"/>
      <c r="GP82" s="160"/>
      <c r="GQ82" s="160"/>
      <c r="GR82" s="160"/>
      <c r="GS82" s="160"/>
      <c r="GT82" s="160"/>
      <c r="GU82" s="160"/>
      <c r="GV82" s="160"/>
    </row>
    <row r="83" spans="2:206" s="159" customFormat="1" ht="14.45" customHeight="1" x14ac:dyDescent="0.3">
      <c r="B83" s="307" t="s">
        <v>140</v>
      </c>
      <c r="C83" s="308"/>
      <c r="D83" s="308"/>
      <c r="E83" s="398" t="s">
        <v>231</v>
      </c>
      <c r="F83" s="334"/>
      <c r="G83" s="334"/>
      <c r="H83" s="334"/>
      <c r="I83" s="399"/>
      <c r="J83" s="324"/>
      <c r="K83" s="325"/>
      <c r="L83" s="539" t="s">
        <v>227</v>
      </c>
      <c r="M83" s="539"/>
      <c r="N83" s="491">
        <f>'BUDGET TOTAL (year beginning)'!L16</f>
        <v>0</v>
      </c>
      <c r="O83" s="455">
        <f>'EXPENDITURES (total year end)'!L13</f>
        <v>0</v>
      </c>
      <c r="GO83" s="160"/>
      <c r="GP83" s="160"/>
      <c r="GQ83" s="160"/>
      <c r="GR83" s="160"/>
      <c r="GS83" s="160"/>
      <c r="GT83" s="160"/>
      <c r="GU83" s="160"/>
      <c r="GV83" s="160"/>
    </row>
    <row r="84" spans="2:206" s="159" customFormat="1" ht="14.45" customHeight="1" x14ac:dyDescent="0.3">
      <c r="B84" s="317" t="s">
        <v>141</v>
      </c>
      <c r="C84" s="318"/>
      <c r="D84" s="318"/>
      <c r="E84" s="318"/>
      <c r="F84" s="318"/>
      <c r="G84" s="318"/>
      <c r="H84" s="318"/>
      <c r="I84" s="319"/>
      <c r="J84" s="326"/>
      <c r="K84" s="327"/>
      <c r="L84" s="539"/>
      <c r="M84" s="539"/>
      <c r="N84" s="491"/>
      <c r="O84" s="455"/>
      <c r="GO84" s="160"/>
      <c r="GP84" s="160"/>
      <c r="GQ84" s="160"/>
      <c r="GR84" s="160"/>
      <c r="GS84" s="160"/>
      <c r="GT84" s="160"/>
      <c r="GU84" s="160"/>
      <c r="GV84" s="160"/>
    </row>
    <row r="85" spans="2:206" s="159" customFormat="1" ht="14.45" customHeight="1" x14ac:dyDescent="0.3">
      <c r="B85" s="288"/>
      <c r="C85" s="289"/>
      <c r="D85" s="289"/>
      <c r="E85" s="289"/>
      <c r="F85" s="289"/>
      <c r="G85" s="289"/>
      <c r="H85" s="289"/>
      <c r="I85" s="320"/>
      <c r="J85" s="326"/>
      <c r="K85" s="327"/>
      <c r="L85" s="539"/>
      <c r="M85" s="539"/>
      <c r="N85" s="491"/>
      <c r="O85" s="455"/>
      <c r="GO85" s="160"/>
      <c r="GP85" s="160"/>
      <c r="GQ85" s="160"/>
      <c r="GR85" s="160"/>
      <c r="GS85" s="160"/>
      <c r="GT85" s="160"/>
      <c r="GU85" s="160"/>
      <c r="GV85" s="160"/>
    </row>
    <row r="86" spans="2:206" s="159" customFormat="1" ht="14.45" customHeight="1" x14ac:dyDescent="0.3">
      <c r="B86" s="369" t="s">
        <v>235</v>
      </c>
      <c r="C86" s="370"/>
      <c r="D86" s="370"/>
      <c r="E86" s="371" t="s">
        <v>236</v>
      </c>
      <c r="F86" s="372"/>
      <c r="G86" s="373"/>
      <c r="H86" s="374" t="s">
        <v>112</v>
      </c>
      <c r="I86" s="375"/>
      <c r="J86" s="375"/>
      <c r="K86" s="376"/>
      <c r="L86" s="377" t="s">
        <v>237</v>
      </c>
      <c r="M86" s="377"/>
      <c r="N86" s="377" t="s">
        <v>238</v>
      </c>
      <c r="O86" s="378"/>
      <c r="GO86" s="160"/>
      <c r="GP86" s="160"/>
      <c r="GQ86" s="160"/>
      <c r="GR86" s="160"/>
      <c r="GS86" s="160"/>
      <c r="GT86" s="160"/>
      <c r="GU86" s="160"/>
      <c r="GV86" s="160"/>
    </row>
    <row r="87" spans="2:206" s="159" customFormat="1" ht="32.1" customHeight="1" x14ac:dyDescent="0.3">
      <c r="B87" s="274"/>
      <c r="C87" s="275"/>
      <c r="D87" s="276"/>
      <c r="E87" s="277"/>
      <c r="F87" s="278"/>
      <c r="G87" s="279"/>
      <c r="H87" s="379" t="s">
        <v>239</v>
      </c>
      <c r="I87" s="380"/>
      <c r="J87" s="379" t="s">
        <v>103</v>
      </c>
      <c r="K87" s="380"/>
      <c r="L87" s="298" t="s">
        <v>104</v>
      </c>
      <c r="M87" s="298"/>
      <c r="N87" s="298" t="s">
        <v>116</v>
      </c>
      <c r="O87" s="389"/>
      <c r="GO87" s="160"/>
      <c r="GP87" s="160"/>
      <c r="GQ87" s="160"/>
      <c r="GR87" s="160"/>
      <c r="GS87" s="160"/>
      <c r="GT87" s="160"/>
      <c r="GU87" s="160"/>
      <c r="GV87" s="160"/>
    </row>
    <row r="88" spans="2:206" s="160" customFormat="1" ht="15.6" customHeight="1" x14ac:dyDescent="0.3">
      <c r="B88" s="342" t="s">
        <v>142</v>
      </c>
      <c r="C88" s="343"/>
      <c r="D88" s="344"/>
      <c r="E88" s="348" t="s">
        <v>143</v>
      </c>
      <c r="F88" s="343"/>
      <c r="G88" s="344"/>
      <c r="H88" s="174" t="s">
        <v>70</v>
      </c>
      <c r="I88" s="174" t="s">
        <v>71</v>
      </c>
      <c r="J88" s="174" t="s">
        <v>70</v>
      </c>
      <c r="K88" s="174" t="s">
        <v>71</v>
      </c>
      <c r="L88" s="350"/>
      <c r="M88" s="350"/>
      <c r="N88" s="174" t="s">
        <v>72</v>
      </c>
      <c r="O88" s="175" t="s">
        <v>108</v>
      </c>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c r="CF88" s="159"/>
      <c r="CG88" s="159"/>
      <c r="CH88" s="159"/>
      <c r="CI88" s="159"/>
      <c r="CJ88" s="159"/>
      <c r="CK88" s="159"/>
      <c r="CL88" s="159"/>
      <c r="CM88" s="159"/>
      <c r="CN88" s="159"/>
      <c r="CO88" s="159"/>
      <c r="CP88" s="159"/>
      <c r="CQ88" s="159"/>
      <c r="CR88" s="159"/>
      <c r="CS88" s="159"/>
      <c r="CT88" s="159"/>
      <c r="CU88" s="159"/>
      <c r="CV88" s="159"/>
      <c r="CW88" s="159"/>
      <c r="CX88" s="159"/>
      <c r="CY88" s="159"/>
      <c r="CZ88" s="159"/>
      <c r="DA88" s="159"/>
      <c r="DB88" s="159"/>
      <c r="DC88" s="159"/>
      <c r="DD88" s="159"/>
      <c r="DE88" s="159"/>
      <c r="DF88" s="159"/>
      <c r="DG88" s="159"/>
      <c r="DH88" s="159"/>
      <c r="DI88" s="159"/>
      <c r="DJ88" s="159"/>
      <c r="DK88" s="159"/>
      <c r="DL88" s="159"/>
      <c r="DM88" s="159"/>
      <c r="DN88" s="159"/>
      <c r="DO88" s="159"/>
      <c r="DP88" s="159"/>
      <c r="DQ88" s="159"/>
      <c r="DR88" s="159"/>
      <c r="DS88" s="159"/>
      <c r="DT88" s="159"/>
      <c r="DU88" s="159"/>
      <c r="DV88" s="159"/>
      <c r="DW88" s="159"/>
      <c r="DX88" s="159"/>
      <c r="DY88" s="159"/>
      <c r="DZ88" s="159"/>
      <c r="EA88" s="159"/>
      <c r="EB88" s="159"/>
      <c r="EC88" s="159"/>
      <c r="ED88" s="159"/>
      <c r="EE88" s="159"/>
      <c r="EF88" s="159"/>
      <c r="EG88" s="159"/>
      <c r="EH88" s="159"/>
      <c r="EI88" s="159"/>
      <c r="EJ88" s="159"/>
      <c r="EK88" s="159"/>
      <c r="EL88" s="159"/>
      <c r="EM88" s="159"/>
      <c r="EN88" s="159"/>
      <c r="EO88" s="159"/>
      <c r="EP88" s="159"/>
      <c r="EQ88" s="159"/>
      <c r="ER88" s="159"/>
      <c r="ES88" s="159"/>
      <c r="ET88" s="159"/>
      <c r="EU88" s="159"/>
      <c r="EV88" s="159"/>
      <c r="EW88" s="159"/>
      <c r="EX88" s="159"/>
      <c r="EY88" s="159"/>
      <c r="EZ88" s="159"/>
      <c r="FA88" s="159"/>
      <c r="FB88" s="159"/>
      <c r="FC88" s="159"/>
      <c r="FD88" s="159"/>
      <c r="FE88" s="159"/>
      <c r="FF88" s="159"/>
      <c r="FG88" s="159"/>
      <c r="FH88" s="159"/>
      <c r="FI88" s="159"/>
      <c r="FJ88" s="159"/>
      <c r="FK88" s="159"/>
      <c r="FL88" s="159"/>
      <c r="FM88" s="159"/>
      <c r="FN88" s="159"/>
      <c r="FO88" s="159"/>
      <c r="FP88" s="159"/>
      <c r="FQ88" s="159"/>
      <c r="FR88" s="159"/>
      <c r="FS88" s="159"/>
      <c r="FT88" s="159"/>
      <c r="FU88" s="159"/>
      <c r="FV88" s="159"/>
      <c r="FW88" s="159"/>
      <c r="FX88" s="159"/>
      <c r="FY88" s="159"/>
      <c r="FZ88" s="159"/>
      <c r="GA88" s="159"/>
      <c r="GB88" s="159"/>
      <c r="GC88" s="159"/>
      <c r="GD88" s="159"/>
      <c r="GE88" s="159"/>
      <c r="GF88" s="159"/>
      <c r="GG88" s="159"/>
      <c r="GH88" s="159"/>
      <c r="GI88" s="159"/>
      <c r="GJ88" s="159"/>
      <c r="GK88" s="159"/>
      <c r="GL88" s="159"/>
      <c r="GM88" s="159"/>
      <c r="GN88" s="159"/>
    </row>
    <row r="89" spans="2:206" s="160" customFormat="1" ht="94.5" customHeight="1" x14ac:dyDescent="0.3">
      <c r="B89" s="345"/>
      <c r="C89" s="346"/>
      <c r="D89" s="347"/>
      <c r="E89" s="349"/>
      <c r="F89" s="346"/>
      <c r="G89" s="347"/>
      <c r="H89" s="125">
        <f>'BUDGET TOTAL (year beginning)'!M16</f>
        <v>0</v>
      </c>
      <c r="I89" s="125">
        <f>'EXPENDITURES (total year end)'!M13</f>
        <v>0</v>
      </c>
      <c r="J89" s="125">
        <f>'BUDGET TOTAL (year beginning)'!N16</f>
        <v>0</v>
      </c>
      <c r="K89" s="125">
        <f>'EXPENDITURES (total year end)'!N13</f>
        <v>0</v>
      </c>
      <c r="L89" s="351" t="str">
        <f>G3</f>
        <v>March 1, 2023 - 
February 28, 2024</v>
      </c>
      <c r="M89" s="352"/>
      <c r="N89" s="195">
        <f>N85</f>
        <v>0</v>
      </c>
      <c r="O89" s="196">
        <f>O85</f>
        <v>0</v>
      </c>
      <c r="P89" s="168"/>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c r="CF89" s="159"/>
      <c r="CG89" s="159"/>
      <c r="CH89" s="159"/>
      <c r="CI89" s="159"/>
      <c r="CJ89" s="159"/>
      <c r="CK89" s="159"/>
      <c r="CL89" s="159"/>
      <c r="CM89" s="159"/>
      <c r="CN89" s="159"/>
      <c r="CO89" s="159"/>
      <c r="CP89" s="159"/>
      <c r="CQ89" s="159"/>
      <c r="CR89" s="159"/>
      <c r="CS89" s="159"/>
      <c r="CT89" s="159"/>
      <c r="CU89" s="159"/>
      <c r="CV89" s="159"/>
      <c r="CW89" s="159"/>
      <c r="CX89" s="159"/>
      <c r="CY89" s="159"/>
      <c r="CZ89" s="159"/>
      <c r="DA89" s="159"/>
      <c r="DB89" s="159"/>
      <c r="DC89" s="159"/>
      <c r="DD89" s="159"/>
      <c r="DE89" s="159"/>
      <c r="DF89" s="159"/>
      <c r="DG89" s="159"/>
      <c r="DH89" s="159"/>
      <c r="DI89" s="159"/>
      <c r="DJ89" s="159"/>
      <c r="DK89" s="159"/>
      <c r="DL89" s="159"/>
      <c r="DM89" s="159"/>
      <c r="DN89" s="159"/>
      <c r="DO89" s="159"/>
      <c r="DP89" s="159"/>
      <c r="DQ89" s="159"/>
      <c r="DR89" s="159"/>
      <c r="DS89" s="159"/>
      <c r="DT89" s="159"/>
      <c r="DU89" s="159"/>
      <c r="DV89" s="159"/>
      <c r="DW89" s="159"/>
      <c r="DX89" s="159"/>
      <c r="DY89" s="159"/>
      <c r="DZ89" s="159"/>
      <c r="EA89" s="159"/>
      <c r="EB89" s="159"/>
      <c r="EC89" s="159"/>
      <c r="ED89" s="159"/>
      <c r="EE89" s="159"/>
      <c r="EF89" s="159"/>
      <c r="EG89" s="159"/>
      <c r="EH89" s="159"/>
      <c r="EI89" s="159"/>
      <c r="EJ89" s="159"/>
      <c r="EK89" s="159"/>
      <c r="EL89" s="159"/>
      <c r="EM89" s="159"/>
      <c r="EN89" s="159"/>
      <c r="EO89" s="159"/>
      <c r="EP89" s="159"/>
      <c r="EQ89" s="159"/>
      <c r="ER89" s="159"/>
      <c r="ES89" s="159"/>
      <c r="ET89" s="159"/>
      <c r="EU89" s="159"/>
      <c r="EV89" s="159"/>
      <c r="EW89" s="159"/>
      <c r="EX89" s="159"/>
      <c r="EY89" s="159"/>
      <c r="EZ89" s="159"/>
      <c r="FA89" s="159"/>
      <c r="FB89" s="159"/>
      <c r="FC89" s="159"/>
      <c r="FD89" s="159"/>
      <c r="FE89" s="159"/>
      <c r="FF89" s="159"/>
      <c r="FG89" s="159"/>
      <c r="FH89" s="159"/>
      <c r="FI89" s="159"/>
      <c r="FJ89" s="159"/>
      <c r="FK89" s="159"/>
      <c r="FL89" s="159"/>
      <c r="FM89" s="159"/>
      <c r="FN89" s="159"/>
      <c r="FO89" s="159"/>
      <c r="FP89" s="159"/>
      <c r="FQ89" s="159"/>
      <c r="FR89" s="159"/>
      <c r="FS89" s="159"/>
      <c r="FT89" s="159"/>
      <c r="FU89" s="159"/>
      <c r="FV89" s="159"/>
      <c r="FW89" s="159"/>
      <c r="FX89" s="159"/>
      <c r="FY89" s="159"/>
      <c r="FZ89" s="159"/>
      <c r="GA89" s="159"/>
      <c r="GB89" s="159"/>
      <c r="GC89" s="159"/>
      <c r="GD89" s="159"/>
      <c r="GE89" s="159"/>
      <c r="GF89" s="159"/>
      <c r="GG89" s="159"/>
      <c r="GH89" s="159"/>
      <c r="GI89" s="159"/>
      <c r="GJ89" s="159"/>
      <c r="GK89" s="159"/>
      <c r="GL89" s="159"/>
      <c r="GM89" s="159"/>
      <c r="GN89" s="159"/>
    </row>
    <row r="90" spans="2:206" s="160" customFormat="1" ht="18" customHeight="1" x14ac:dyDescent="0.3">
      <c r="B90" s="353" t="s">
        <v>109</v>
      </c>
      <c r="C90" s="354"/>
      <c r="D90" s="354"/>
      <c r="E90" s="355"/>
      <c r="F90" s="355"/>
      <c r="G90" s="355"/>
      <c r="H90" s="355"/>
      <c r="I90" s="355"/>
      <c r="J90" s="355"/>
      <c r="K90" s="355"/>
      <c r="L90" s="355"/>
      <c r="M90" s="356"/>
      <c r="N90" s="356"/>
      <c r="O90" s="357"/>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c r="CF90" s="159"/>
      <c r="CG90" s="159"/>
      <c r="CH90" s="159"/>
      <c r="CI90" s="159"/>
      <c r="CJ90" s="159"/>
      <c r="CK90" s="159"/>
      <c r="CL90" s="159"/>
      <c r="CM90" s="159"/>
      <c r="CN90" s="159"/>
      <c r="CO90" s="159"/>
      <c r="CP90" s="159"/>
      <c r="CQ90" s="159"/>
      <c r="CR90" s="159"/>
      <c r="CS90" s="159"/>
      <c r="CT90" s="159"/>
      <c r="CU90" s="159"/>
      <c r="CV90" s="159"/>
      <c r="CW90" s="159"/>
      <c r="CX90" s="159"/>
      <c r="CY90" s="159"/>
      <c r="CZ90" s="159"/>
      <c r="DA90" s="159"/>
      <c r="DB90" s="159"/>
      <c r="DC90" s="159"/>
      <c r="DD90" s="159"/>
      <c r="DE90" s="159"/>
      <c r="DF90" s="159"/>
      <c r="DG90" s="159"/>
      <c r="DH90" s="159"/>
      <c r="DI90" s="159"/>
      <c r="DJ90" s="159"/>
      <c r="DK90" s="159"/>
      <c r="DL90" s="159"/>
      <c r="DM90" s="159"/>
      <c r="DN90" s="159"/>
      <c r="DO90" s="159"/>
      <c r="DP90" s="159"/>
      <c r="DQ90" s="159"/>
      <c r="DR90" s="159"/>
      <c r="DS90" s="159"/>
      <c r="DT90" s="159"/>
      <c r="DU90" s="159"/>
      <c r="DV90" s="159"/>
      <c r="DW90" s="159"/>
      <c r="DX90" s="159"/>
      <c r="DY90" s="159"/>
      <c r="DZ90" s="159"/>
      <c r="EA90" s="159"/>
      <c r="EB90" s="159"/>
      <c r="EC90" s="159"/>
      <c r="ED90" s="159"/>
      <c r="EE90" s="159"/>
      <c r="EF90" s="159"/>
      <c r="EG90" s="159"/>
      <c r="EH90" s="159"/>
      <c r="EI90" s="159"/>
      <c r="EJ90" s="159"/>
      <c r="EK90" s="159"/>
      <c r="EL90" s="159"/>
      <c r="EM90" s="159"/>
      <c r="EN90" s="159"/>
      <c r="EO90" s="159"/>
      <c r="EP90" s="159"/>
      <c r="EQ90" s="159"/>
      <c r="ER90" s="159"/>
      <c r="ES90" s="159"/>
      <c r="ET90" s="159"/>
      <c r="EU90" s="159"/>
      <c r="EV90" s="159"/>
      <c r="EW90" s="159"/>
      <c r="EX90" s="159"/>
      <c r="EY90" s="159"/>
      <c r="EZ90" s="159"/>
      <c r="FA90" s="159"/>
      <c r="FB90" s="159"/>
      <c r="FC90" s="159"/>
      <c r="FD90" s="159"/>
      <c r="FE90" s="159"/>
      <c r="FF90" s="159"/>
      <c r="FG90" s="159"/>
      <c r="FH90" s="159"/>
      <c r="FI90" s="159"/>
      <c r="FJ90" s="159"/>
      <c r="FK90" s="159"/>
      <c r="FL90" s="159"/>
      <c r="FM90" s="159"/>
      <c r="FN90" s="159"/>
      <c r="FO90" s="159"/>
      <c r="FP90" s="159"/>
      <c r="FQ90" s="159"/>
      <c r="FR90" s="159"/>
      <c r="FS90" s="159"/>
      <c r="FT90" s="159"/>
      <c r="FU90" s="159"/>
      <c r="FV90" s="159"/>
      <c r="FW90" s="159"/>
      <c r="FX90" s="159"/>
      <c r="FY90" s="159"/>
      <c r="FZ90" s="159"/>
      <c r="GA90" s="159"/>
      <c r="GB90" s="159"/>
      <c r="GC90" s="159"/>
      <c r="GD90" s="159"/>
      <c r="GE90" s="159"/>
      <c r="GF90" s="159"/>
      <c r="GG90" s="159"/>
      <c r="GH90" s="159"/>
      <c r="GI90" s="159"/>
      <c r="GJ90" s="159"/>
      <c r="GK90" s="159"/>
      <c r="GL90" s="159"/>
      <c r="GM90" s="159"/>
      <c r="GN90" s="159"/>
    </row>
    <row r="91" spans="2:206" s="166" customFormat="1" ht="35.1" customHeight="1" thickBot="1" x14ac:dyDescent="0.35">
      <c r="B91" s="358" t="s">
        <v>144</v>
      </c>
      <c r="C91" s="359"/>
      <c r="D91" s="359"/>
      <c r="E91" s="360"/>
      <c r="F91" s="360"/>
      <c r="G91" s="360"/>
      <c r="H91" s="360"/>
      <c r="I91" s="360"/>
      <c r="J91" s="360"/>
      <c r="K91" s="360"/>
      <c r="L91" s="360"/>
      <c r="M91" s="361"/>
      <c r="N91" s="361"/>
      <c r="O91" s="362"/>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c r="CF91" s="159"/>
      <c r="CG91" s="159"/>
      <c r="CH91" s="159"/>
      <c r="CI91" s="159"/>
      <c r="CJ91" s="159"/>
      <c r="CK91" s="159"/>
      <c r="CL91" s="159"/>
      <c r="CM91" s="159"/>
      <c r="CN91" s="159"/>
      <c r="CO91" s="159"/>
      <c r="CP91" s="159"/>
      <c r="CQ91" s="159"/>
      <c r="CR91" s="159"/>
      <c r="CS91" s="159"/>
      <c r="CT91" s="159"/>
      <c r="CU91" s="159"/>
      <c r="CV91" s="159"/>
      <c r="CW91" s="159"/>
      <c r="CX91" s="159"/>
      <c r="CY91" s="159"/>
      <c r="CZ91" s="159"/>
      <c r="DA91" s="159"/>
      <c r="DB91" s="159"/>
      <c r="DC91" s="159"/>
      <c r="DD91" s="159"/>
      <c r="DE91" s="159"/>
      <c r="DF91" s="159"/>
      <c r="DG91" s="159"/>
      <c r="DH91" s="159"/>
      <c r="DI91" s="159"/>
      <c r="DJ91" s="159"/>
      <c r="DK91" s="159"/>
      <c r="DL91" s="159"/>
      <c r="DM91" s="159"/>
      <c r="DN91" s="159"/>
      <c r="DO91" s="159"/>
      <c r="DP91" s="159"/>
      <c r="DQ91" s="159"/>
      <c r="DR91" s="159"/>
      <c r="DS91" s="159"/>
      <c r="DT91" s="159"/>
      <c r="DU91" s="159"/>
      <c r="DV91" s="159"/>
      <c r="DW91" s="159"/>
      <c r="DX91" s="159"/>
      <c r="DY91" s="159"/>
      <c r="DZ91" s="159"/>
      <c r="EA91" s="159"/>
      <c r="EB91" s="159"/>
      <c r="EC91" s="159"/>
      <c r="ED91" s="159"/>
      <c r="EE91" s="159"/>
      <c r="EF91" s="159"/>
      <c r="EG91" s="159"/>
      <c r="EH91" s="159"/>
      <c r="EI91" s="159"/>
      <c r="EJ91" s="159"/>
      <c r="EK91" s="159"/>
      <c r="EL91" s="159"/>
      <c r="EM91" s="159"/>
      <c r="EN91" s="159"/>
      <c r="EO91" s="159"/>
      <c r="EP91" s="159"/>
      <c r="EQ91" s="159"/>
      <c r="ER91" s="159"/>
      <c r="ES91" s="159"/>
      <c r="ET91" s="159"/>
      <c r="EU91" s="159"/>
      <c r="EV91" s="159"/>
      <c r="EW91" s="159"/>
      <c r="EX91" s="159"/>
      <c r="EY91" s="159"/>
      <c r="EZ91" s="159"/>
      <c r="FA91" s="159"/>
      <c r="FB91" s="159"/>
      <c r="FC91" s="159"/>
      <c r="FD91" s="159"/>
      <c r="FE91" s="159"/>
      <c r="FF91" s="159"/>
      <c r="FG91" s="159"/>
      <c r="FH91" s="159"/>
      <c r="FI91" s="159"/>
      <c r="FJ91" s="159"/>
      <c r="FK91" s="159"/>
      <c r="FL91" s="159"/>
      <c r="FM91" s="159"/>
      <c r="FN91" s="159"/>
      <c r="FO91" s="159"/>
      <c r="FP91" s="159"/>
      <c r="FQ91" s="159"/>
      <c r="FR91" s="159"/>
      <c r="FS91" s="159"/>
      <c r="FT91" s="159"/>
      <c r="FU91" s="159"/>
      <c r="FV91" s="159"/>
      <c r="FW91" s="159"/>
      <c r="FX91" s="159"/>
      <c r="FY91" s="159"/>
      <c r="FZ91" s="159"/>
      <c r="GA91" s="159"/>
      <c r="GB91" s="159"/>
      <c r="GC91" s="159"/>
      <c r="GD91" s="159"/>
      <c r="GE91" s="159"/>
      <c r="GF91" s="159"/>
      <c r="GG91" s="159"/>
      <c r="GH91" s="159"/>
      <c r="GI91" s="159"/>
      <c r="GJ91" s="159"/>
      <c r="GK91" s="159"/>
      <c r="GL91" s="159"/>
      <c r="GM91" s="159"/>
      <c r="GN91" s="159"/>
      <c r="GO91" s="159"/>
      <c r="GP91" s="159"/>
      <c r="GQ91" s="159"/>
      <c r="GR91" s="159"/>
      <c r="GS91" s="159"/>
      <c r="GT91" s="159"/>
      <c r="GU91" s="159"/>
      <c r="GV91" s="159"/>
    </row>
    <row r="92" spans="2:206" ht="40.5" customHeight="1" thickBot="1" x14ac:dyDescent="0.35"/>
    <row r="93" spans="2:206" s="112" customFormat="1" ht="24.95" customHeight="1" x14ac:dyDescent="0.3">
      <c r="B93" s="330" t="s">
        <v>246</v>
      </c>
      <c r="C93" s="331"/>
      <c r="D93" s="331"/>
      <c r="E93" s="331"/>
      <c r="F93" s="331"/>
      <c r="G93" s="331"/>
      <c r="H93" s="331"/>
      <c r="I93" s="331"/>
      <c r="J93" s="331"/>
      <c r="K93" s="331"/>
      <c r="L93" s="331"/>
      <c r="M93" s="332"/>
      <c r="N93" s="176" t="s">
        <v>98</v>
      </c>
      <c r="O93" s="177" t="s">
        <v>99</v>
      </c>
      <c r="GQ93" s="111"/>
      <c r="GR93" s="111"/>
      <c r="GS93" s="111"/>
      <c r="GT93" s="111"/>
      <c r="GU93" s="111"/>
      <c r="GV93" s="111"/>
      <c r="GW93" s="111"/>
      <c r="GX93" s="111"/>
    </row>
    <row r="94" spans="2:206" s="112" customFormat="1" ht="14.45" customHeight="1" x14ac:dyDescent="0.3">
      <c r="B94" s="307" t="s">
        <v>145</v>
      </c>
      <c r="C94" s="308"/>
      <c r="D94" s="308"/>
      <c r="E94" s="398" t="s">
        <v>231</v>
      </c>
      <c r="F94" s="334"/>
      <c r="G94" s="334"/>
      <c r="H94" s="334"/>
      <c r="I94" s="399"/>
      <c r="J94" s="324"/>
      <c r="K94" s="325"/>
      <c r="L94" s="539" t="s">
        <v>227</v>
      </c>
      <c r="M94" s="539"/>
      <c r="N94" s="491">
        <f>'BUDGET TOTAL (year beginning)'!L17</f>
        <v>0</v>
      </c>
      <c r="O94" s="455">
        <f>'EXPENDITURES (total year end)'!L14</f>
        <v>0</v>
      </c>
      <c r="GQ94" s="111"/>
      <c r="GR94" s="111"/>
      <c r="GS94" s="111"/>
      <c r="GT94" s="111"/>
      <c r="GU94" s="111"/>
      <c r="GV94" s="111"/>
      <c r="GW94" s="111"/>
      <c r="GX94" s="111"/>
    </row>
    <row r="95" spans="2:206" s="112" customFormat="1" ht="14.45" customHeight="1" x14ac:dyDescent="0.3">
      <c r="B95" s="317" t="s">
        <v>146</v>
      </c>
      <c r="C95" s="318"/>
      <c r="D95" s="318"/>
      <c r="E95" s="318"/>
      <c r="F95" s="318"/>
      <c r="G95" s="318"/>
      <c r="H95" s="318"/>
      <c r="I95" s="318"/>
      <c r="J95" s="326"/>
      <c r="K95" s="327"/>
      <c r="L95" s="539"/>
      <c r="M95" s="539"/>
      <c r="N95" s="491"/>
      <c r="O95" s="455"/>
      <c r="GQ95" s="111"/>
      <c r="GR95" s="111"/>
      <c r="GS95" s="111"/>
      <c r="GT95" s="111"/>
      <c r="GU95" s="111"/>
      <c r="GV95" s="111"/>
      <c r="GW95" s="111"/>
      <c r="GX95" s="111"/>
    </row>
    <row r="96" spans="2:206" s="112" customFormat="1" ht="14.45" customHeight="1" x14ac:dyDescent="0.3">
      <c r="B96" s="288"/>
      <c r="C96" s="289"/>
      <c r="D96" s="289"/>
      <c r="E96" s="289"/>
      <c r="F96" s="289"/>
      <c r="G96" s="289"/>
      <c r="H96" s="289"/>
      <c r="I96" s="289"/>
      <c r="J96" s="326"/>
      <c r="K96" s="327"/>
      <c r="L96" s="539"/>
      <c r="M96" s="539"/>
      <c r="N96" s="491"/>
      <c r="O96" s="455"/>
      <c r="GQ96" s="111"/>
      <c r="GR96" s="111"/>
      <c r="GS96" s="111"/>
      <c r="GT96" s="111"/>
      <c r="GU96" s="111"/>
      <c r="GV96" s="111"/>
      <c r="GW96" s="111"/>
      <c r="GX96" s="111"/>
    </row>
    <row r="97" spans="2:206" s="112" customFormat="1" ht="14.45" customHeight="1" x14ac:dyDescent="0.3">
      <c r="B97" s="369" t="s">
        <v>235</v>
      </c>
      <c r="C97" s="370"/>
      <c r="D97" s="370"/>
      <c r="E97" s="371" t="s">
        <v>236</v>
      </c>
      <c r="F97" s="372"/>
      <c r="G97" s="373"/>
      <c r="H97" s="374" t="s">
        <v>112</v>
      </c>
      <c r="I97" s="375"/>
      <c r="J97" s="375"/>
      <c r="K97" s="376"/>
      <c r="L97" s="377" t="s">
        <v>237</v>
      </c>
      <c r="M97" s="377"/>
      <c r="N97" s="377" t="s">
        <v>238</v>
      </c>
      <c r="O97" s="378"/>
      <c r="GQ97" s="111"/>
      <c r="GR97" s="111"/>
      <c r="GS97" s="111"/>
      <c r="GT97" s="111"/>
      <c r="GU97" s="111"/>
      <c r="GV97" s="111"/>
      <c r="GW97" s="111"/>
      <c r="GX97" s="111"/>
    </row>
    <row r="98" spans="2:206" s="112" customFormat="1" ht="32.1" customHeight="1" x14ac:dyDescent="0.3">
      <c r="B98" s="274"/>
      <c r="C98" s="275"/>
      <c r="D98" s="276"/>
      <c r="E98" s="277"/>
      <c r="F98" s="278"/>
      <c r="G98" s="279"/>
      <c r="H98" s="379" t="s">
        <v>239</v>
      </c>
      <c r="I98" s="380"/>
      <c r="J98" s="379" t="s">
        <v>103</v>
      </c>
      <c r="K98" s="380"/>
      <c r="L98" s="298" t="s">
        <v>147</v>
      </c>
      <c r="M98" s="298"/>
      <c r="N98" s="298" t="s">
        <v>116</v>
      </c>
      <c r="O98" s="389"/>
      <c r="GQ98" s="111"/>
      <c r="GR98" s="111"/>
      <c r="GS98" s="111"/>
      <c r="GT98" s="111"/>
      <c r="GU98" s="111"/>
      <c r="GV98" s="111"/>
      <c r="GW98" s="111"/>
      <c r="GX98" s="111"/>
    </row>
    <row r="99" spans="2:206" ht="15.6" customHeight="1" x14ac:dyDescent="0.3">
      <c r="B99" s="342" t="s">
        <v>148</v>
      </c>
      <c r="C99" s="343"/>
      <c r="D99" s="344"/>
      <c r="E99" s="348" t="s">
        <v>149</v>
      </c>
      <c r="F99" s="343"/>
      <c r="G99" s="344"/>
      <c r="H99" s="174" t="s">
        <v>70</v>
      </c>
      <c r="I99" s="174" t="s">
        <v>71</v>
      </c>
      <c r="J99" s="174" t="s">
        <v>70</v>
      </c>
      <c r="K99" s="174" t="s">
        <v>71</v>
      </c>
      <c r="L99" s="350"/>
      <c r="M99" s="350"/>
      <c r="N99" s="174" t="s">
        <v>72</v>
      </c>
      <c r="O99" s="175" t="s">
        <v>108</v>
      </c>
    </row>
    <row r="100" spans="2:206" ht="75.599999999999994" customHeight="1" x14ac:dyDescent="0.3">
      <c r="B100" s="345"/>
      <c r="C100" s="346"/>
      <c r="D100" s="347"/>
      <c r="E100" s="349"/>
      <c r="F100" s="346"/>
      <c r="G100" s="347"/>
      <c r="H100" s="125">
        <f>'BUDGET TOTAL (year beginning)'!M17</f>
        <v>0</v>
      </c>
      <c r="I100" s="125">
        <f>'EXPENDITURES (total year end)'!M14</f>
        <v>0</v>
      </c>
      <c r="J100" s="126">
        <f>'BUDGET TOTAL (year beginning)'!N17</f>
        <v>0</v>
      </c>
      <c r="K100" s="126">
        <f>'EXPENDITURES (total year end)'!N14</f>
        <v>0</v>
      </c>
      <c r="L100" s="351" t="str">
        <f>G3</f>
        <v>March 1, 2023 - 
February 28, 2024</v>
      </c>
      <c r="M100" s="352"/>
      <c r="N100" s="127">
        <f>N94</f>
        <v>0</v>
      </c>
      <c r="O100" s="128">
        <f>O94</f>
        <v>0</v>
      </c>
      <c r="P100" s="120"/>
    </row>
    <row r="101" spans="2:206" ht="18" customHeight="1" x14ac:dyDescent="0.3">
      <c r="B101" s="353" t="s">
        <v>109</v>
      </c>
      <c r="C101" s="354"/>
      <c r="D101" s="354"/>
      <c r="E101" s="355"/>
      <c r="F101" s="355"/>
      <c r="G101" s="355"/>
      <c r="H101" s="355"/>
      <c r="I101" s="355"/>
      <c r="J101" s="355"/>
      <c r="K101" s="355"/>
      <c r="L101" s="355"/>
      <c r="M101" s="356"/>
      <c r="N101" s="356"/>
      <c r="O101" s="357"/>
    </row>
    <row r="102" spans="2:206" s="118" customFormat="1" ht="35.25" customHeight="1" thickBot="1" x14ac:dyDescent="0.35">
      <c r="B102" s="358" t="s">
        <v>150</v>
      </c>
      <c r="C102" s="359"/>
      <c r="D102" s="359"/>
      <c r="E102" s="360"/>
      <c r="F102" s="360"/>
      <c r="G102" s="360"/>
      <c r="H102" s="360"/>
      <c r="I102" s="360"/>
      <c r="J102" s="360"/>
      <c r="K102" s="360"/>
      <c r="L102" s="360"/>
      <c r="M102" s="361"/>
      <c r="N102" s="361"/>
      <c r="O102" s="36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12"/>
      <c r="CZ102" s="112"/>
      <c r="DA102" s="112"/>
      <c r="DB102" s="112"/>
      <c r="DC102" s="112"/>
      <c r="DD102" s="112"/>
      <c r="DE102" s="112"/>
      <c r="DF102" s="112"/>
      <c r="DG102" s="112"/>
      <c r="DH102" s="112"/>
      <c r="DI102" s="112"/>
      <c r="DJ102" s="112"/>
      <c r="DK102" s="112"/>
      <c r="DL102" s="112"/>
      <c r="DM102" s="112"/>
      <c r="DN102" s="112"/>
      <c r="DO102" s="112"/>
      <c r="DP102" s="112"/>
      <c r="DQ102" s="112"/>
      <c r="DR102" s="112"/>
      <c r="DS102" s="112"/>
      <c r="DT102" s="112"/>
      <c r="DU102" s="112"/>
      <c r="DV102" s="112"/>
      <c r="DW102" s="112"/>
      <c r="DX102" s="112"/>
      <c r="DY102" s="112"/>
      <c r="DZ102" s="112"/>
      <c r="EA102" s="112"/>
      <c r="EB102" s="112"/>
      <c r="EC102" s="112"/>
      <c r="ED102" s="112"/>
      <c r="EE102" s="112"/>
      <c r="EF102" s="112"/>
      <c r="EG102" s="112"/>
      <c r="EH102" s="112"/>
      <c r="EI102" s="112"/>
      <c r="EJ102" s="112"/>
      <c r="EK102" s="112"/>
      <c r="EL102" s="112"/>
      <c r="EM102" s="112"/>
      <c r="EN102" s="112"/>
      <c r="EO102" s="112"/>
      <c r="EP102" s="112"/>
      <c r="EQ102" s="112"/>
      <c r="ER102" s="112"/>
      <c r="ES102" s="112"/>
      <c r="ET102" s="112"/>
      <c r="EU102" s="112"/>
      <c r="EV102" s="112"/>
      <c r="EW102" s="112"/>
      <c r="EX102" s="112"/>
      <c r="EY102" s="112"/>
      <c r="EZ102" s="112"/>
      <c r="FA102" s="112"/>
      <c r="FB102" s="112"/>
      <c r="FC102" s="112"/>
      <c r="FD102" s="112"/>
      <c r="FE102" s="112"/>
      <c r="FF102" s="112"/>
      <c r="FG102" s="112"/>
      <c r="FH102" s="112"/>
      <c r="FI102" s="112"/>
      <c r="FJ102" s="112"/>
      <c r="FK102" s="112"/>
      <c r="FL102" s="112"/>
      <c r="FM102" s="112"/>
      <c r="FN102" s="112"/>
      <c r="FO102" s="112"/>
      <c r="FP102" s="112"/>
      <c r="FQ102" s="112"/>
      <c r="FR102" s="112"/>
      <c r="FS102" s="112"/>
      <c r="FT102" s="112"/>
      <c r="FU102" s="112"/>
      <c r="FV102" s="112"/>
      <c r="FW102" s="112"/>
      <c r="FX102" s="112"/>
      <c r="FY102" s="112"/>
      <c r="FZ102" s="112"/>
      <c r="GA102" s="112"/>
      <c r="GB102" s="112"/>
      <c r="GC102" s="112"/>
      <c r="GD102" s="112"/>
      <c r="GE102" s="112"/>
      <c r="GF102" s="112"/>
      <c r="GG102" s="112"/>
      <c r="GH102" s="112"/>
      <c r="GI102" s="112"/>
      <c r="GJ102" s="112"/>
      <c r="GK102" s="112"/>
      <c r="GL102" s="112"/>
      <c r="GM102" s="112"/>
      <c r="GN102" s="112"/>
      <c r="GO102" s="112"/>
      <c r="GP102" s="112"/>
      <c r="GQ102" s="112"/>
      <c r="GR102" s="112"/>
      <c r="GS102" s="112"/>
      <c r="GT102" s="112"/>
      <c r="GU102" s="112"/>
      <c r="GV102" s="112"/>
      <c r="GW102" s="112"/>
      <c r="GX102" s="112"/>
    </row>
    <row r="103" spans="2:206" ht="40.5" customHeight="1" thickBot="1" x14ac:dyDescent="0.35"/>
    <row r="104" spans="2:206" s="112" customFormat="1" ht="24.95" customHeight="1" x14ac:dyDescent="0.3">
      <c r="B104" s="330" t="s">
        <v>247</v>
      </c>
      <c r="C104" s="331"/>
      <c r="D104" s="331"/>
      <c r="E104" s="331"/>
      <c r="F104" s="331"/>
      <c r="G104" s="331"/>
      <c r="H104" s="331"/>
      <c r="I104" s="331"/>
      <c r="J104" s="331"/>
      <c r="K104" s="331"/>
      <c r="L104" s="331"/>
      <c r="M104" s="332"/>
      <c r="N104" s="176" t="s">
        <v>98</v>
      </c>
      <c r="O104" s="177" t="s">
        <v>99</v>
      </c>
      <c r="GQ104" s="111"/>
      <c r="GR104" s="111"/>
      <c r="GS104" s="111"/>
      <c r="GT104" s="111"/>
      <c r="GU104" s="111"/>
      <c r="GV104" s="111"/>
      <c r="GW104" s="111"/>
      <c r="GX104" s="111"/>
    </row>
    <row r="105" spans="2:206" s="112" customFormat="1" ht="14.45" customHeight="1" x14ac:dyDescent="0.3">
      <c r="B105" s="407" t="s">
        <v>151</v>
      </c>
      <c r="C105" s="408"/>
      <c r="D105" s="408"/>
      <c r="E105" s="408" t="s">
        <v>231</v>
      </c>
      <c r="F105" s="408"/>
      <c r="G105" s="408"/>
      <c r="H105" s="408"/>
      <c r="I105" s="408"/>
      <c r="J105" s="300"/>
      <c r="K105" s="325"/>
      <c r="L105" s="539" t="s">
        <v>227</v>
      </c>
      <c r="M105" s="539"/>
      <c r="N105" s="491">
        <f>'BUDGET TOTAL (year beginning)'!L18</f>
        <v>0</v>
      </c>
      <c r="O105" s="455">
        <f>'EXPENDITURES (total year end)'!L15</f>
        <v>0</v>
      </c>
      <c r="GQ105" s="111"/>
      <c r="GR105" s="111"/>
      <c r="GS105" s="111"/>
      <c r="GT105" s="111"/>
      <c r="GU105" s="111"/>
      <c r="GV105" s="111"/>
      <c r="GW105" s="111"/>
      <c r="GX105" s="111"/>
    </row>
    <row r="106" spans="2:206" s="112" customFormat="1" ht="14.45" customHeight="1" x14ac:dyDescent="0.3">
      <c r="B106" s="405" t="s">
        <v>152</v>
      </c>
      <c r="C106" s="406"/>
      <c r="D106" s="406"/>
      <c r="E106" s="406"/>
      <c r="F106" s="406"/>
      <c r="G106" s="406"/>
      <c r="H106" s="406"/>
      <c r="I106" s="406"/>
      <c r="J106" s="302"/>
      <c r="K106" s="327"/>
      <c r="L106" s="539"/>
      <c r="M106" s="539"/>
      <c r="N106" s="491"/>
      <c r="O106" s="455"/>
      <c r="GQ106" s="111"/>
      <c r="GR106" s="111"/>
      <c r="GS106" s="111"/>
      <c r="GT106" s="111"/>
      <c r="GU106" s="111"/>
      <c r="GV106" s="111"/>
      <c r="GW106" s="111"/>
      <c r="GX106" s="111"/>
    </row>
    <row r="107" spans="2:206" s="112" customFormat="1" ht="14.45" customHeight="1" x14ac:dyDescent="0.3">
      <c r="B107" s="405"/>
      <c r="C107" s="406"/>
      <c r="D107" s="406"/>
      <c r="E107" s="406"/>
      <c r="F107" s="406"/>
      <c r="G107" s="406"/>
      <c r="H107" s="406"/>
      <c r="I107" s="406"/>
      <c r="J107" s="302"/>
      <c r="K107" s="327"/>
      <c r="L107" s="539"/>
      <c r="M107" s="539"/>
      <c r="N107" s="491"/>
      <c r="O107" s="455"/>
      <c r="GQ107" s="111"/>
      <c r="GR107" s="111"/>
      <c r="GS107" s="111"/>
      <c r="GT107" s="111"/>
      <c r="GU107" s="111"/>
      <c r="GV107" s="111"/>
      <c r="GW107" s="111"/>
      <c r="GX107" s="111"/>
    </row>
    <row r="108" spans="2:206" s="112" customFormat="1" ht="14.45" customHeight="1" x14ac:dyDescent="0.3">
      <c r="B108" s="369" t="s">
        <v>235</v>
      </c>
      <c r="C108" s="370"/>
      <c r="D108" s="370"/>
      <c r="E108" s="371" t="s">
        <v>236</v>
      </c>
      <c r="F108" s="372"/>
      <c r="G108" s="373"/>
      <c r="H108" s="374" t="s">
        <v>112</v>
      </c>
      <c r="I108" s="375"/>
      <c r="J108" s="375"/>
      <c r="K108" s="376"/>
      <c r="L108" s="377" t="s">
        <v>237</v>
      </c>
      <c r="M108" s="377"/>
      <c r="N108" s="377" t="s">
        <v>238</v>
      </c>
      <c r="O108" s="378"/>
      <c r="GQ108" s="111"/>
      <c r="GR108" s="111"/>
      <c r="GS108" s="111"/>
      <c r="GT108" s="111"/>
      <c r="GU108" s="111"/>
      <c r="GV108" s="111"/>
      <c r="GW108" s="111"/>
      <c r="GX108" s="111"/>
    </row>
    <row r="109" spans="2:206" s="112" customFormat="1" ht="32.1" customHeight="1" x14ac:dyDescent="0.3">
      <c r="B109" s="274"/>
      <c r="C109" s="275"/>
      <c r="D109" s="276"/>
      <c r="E109" s="277"/>
      <c r="F109" s="278"/>
      <c r="G109" s="279"/>
      <c r="H109" s="379" t="s">
        <v>239</v>
      </c>
      <c r="I109" s="380"/>
      <c r="J109" s="379" t="s">
        <v>103</v>
      </c>
      <c r="K109" s="380"/>
      <c r="L109" s="298" t="s">
        <v>115</v>
      </c>
      <c r="M109" s="298"/>
      <c r="N109" s="298" t="s">
        <v>116</v>
      </c>
      <c r="O109" s="389"/>
      <c r="GQ109" s="111"/>
      <c r="GR109" s="111"/>
      <c r="GS109" s="111"/>
      <c r="GT109" s="111"/>
      <c r="GU109" s="111"/>
      <c r="GV109" s="111"/>
      <c r="GW109" s="111"/>
      <c r="GX109" s="111"/>
    </row>
    <row r="110" spans="2:206" ht="15.6" customHeight="1" x14ac:dyDescent="0.3">
      <c r="B110" s="342" t="s">
        <v>153</v>
      </c>
      <c r="C110" s="343"/>
      <c r="D110" s="344"/>
      <c r="E110" s="348" t="s">
        <v>154</v>
      </c>
      <c r="F110" s="343"/>
      <c r="G110" s="344"/>
      <c r="H110" s="174" t="s">
        <v>70</v>
      </c>
      <c r="I110" s="174" t="s">
        <v>71</v>
      </c>
      <c r="J110" s="174" t="s">
        <v>70</v>
      </c>
      <c r="K110" s="174" t="s">
        <v>71</v>
      </c>
      <c r="L110" s="350"/>
      <c r="M110" s="350"/>
      <c r="N110" s="174" t="s">
        <v>72</v>
      </c>
      <c r="O110" s="175" t="s">
        <v>108</v>
      </c>
    </row>
    <row r="111" spans="2:206" ht="50.1" customHeight="1" x14ac:dyDescent="0.3">
      <c r="B111" s="345"/>
      <c r="C111" s="346"/>
      <c r="D111" s="347"/>
      <c r="E111" s="349"/>
      <c r="F111" s="346"/>
      <c r="G111" s="347"/>
      <c r="H111" s="125">
        <f>'BUDGET TOTAL (year beginning)'!M18</f>
        <v>0</v>
      </c>
      <c r="I111" s="125">
        <f>'EXPENDITURES (total year end)'!M15</f>
        <v>0</v>
      </c>
      <c r="J111" s="126">
        <f>'BUDGET TOTAL (year beginning)'!N18</f>
        <v>0</v>
      </c>
      <c r="K111" s="126">
        <f>'EXPENDITURES (total year end)'!N15</f>
        <v>0</v>
      </c>
      <c r="L111" s="351" t="str">
        <f>G3</f>
        <v>March 1, 2023 - 
February 28, 2024</v>
      </c>
      <c r="M111" s="352"/>
      <c r="N111" s="127">
        <f>N105</f>
        <v>0</v>
      </c>
      <c r="O111" s="128">
        <f>O105</f>
        <v>0</v>
      </c>
      <c r="P111" s="120"/>
    </row>
    <row r="112" spans="2:206" ht="18" customHeight="1" x14ac:dyDescent="0.3">
      <c r="B112" s="353" t="s">
        <v>109</v>
      </c>
      <c r="C112" s="354"/>
      <c r="D112" s="354"/>
      <c r="E112" s="355"/>
      <c r="F112" s="355"/>
      <c r="G112" s="355"/>
      <c r="H112" s="355"/>
      <c r="I112" s="355"/>
      <c r="J112" s="355"/>
      <c r="K112" s="355"/>
      <c r="L112" s="355"/>
      <c r="M112" s="356"/>
      <c r="N112" s="356"/>
      <c r="O112" s="357"/>
    </row>
    <row r="113" spans="2:206" s="118" customFormat="1" ht="35.25" customHeight="1" thickBot="1" x14ac:dyDescent="0.35">
      <c r="B113" s="358" t="s">
        <v>110</v>
      </c>
      <c r="C113" s="359"/>
      <c r="D113" s="359"/>
      <c r="E113" s="360"/>
      <c r="F113" s="360"/>
      <c r="G113" s="360"/>
      <c r="H113" s="360"/>
      <c r="I113" s="360"/>
      <c r="J113" s="360"/>
      <c r="K113" s="360"/>
      <c r="L113" s="360"/>
      <c r="M113" s="361"/>
      <c r="N113" s="361"/>
      <c r="O113" s="36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c r="CL113" s="112"/>
      <c r="CM113" s="112"/>
      <c r="CN113" s="112"/>
      <c r="CO113" s="112"/>
      <c r="CP113" s="112"/>
      <c r="CQ113" s="112"/>
      <c r="CR113" s="112"/>
      <c r="CS113" s="112"/>
      <c r="CT113" s="112"/>
      <c r="CU113" s="112"/>
      <c r="CV113" s="112"/>
      <c r="CW113" s="112"/>
      <c r="CX113" s="112"/>
      <c r="CY113" s="112"/>
      <c r="CZ113" s="112"/>
      <c r="DA113" s="112"/>
      <c r="DB113" s="112"/>
      <c r="DC113" s="112"/>
      <c r="DD113" s="112"/>
      <c r="DE113" s="112"/>
      <c r="DF113" s="112"/>
      <c r="DG113" s="112"/>
      <c r="DH113" s="112"/>
      <c r="DI113" s="112"/>
      <c r="DJ113" s="112"/>
      <c r="DK113" s="112"/>
      <c r="DL113" s="112"/>
      <c r="DM113" s="112"/>
      <c r="DN113" s="112"/>
      <c r="DO113" s="112"/>
      <c r="DP113" s="112"/>
      <c r="DQ113" s="112"/>
      <c r="DR113" s="112"/>
      <c r="DS113" s="112"/>
      <c r="DT113" s="112"/>
      <c r="DU113" s="112"/>
      <c r="DV113" s="112"/>
      <c r="DW113" s="112"/>
      <c r="DX113" s="112"/>
      <c r="DY113" s="112"/>
      <c r="DZ113" s="112"/>
      <c r="EA113" s="112"/>
      <c r="EB113" s="112"/>
      <c r="EC113" s="112"/>
      <c r="ED113" s="112"/>
      <c r="EE113" s="112"/>
      <c r="EF113" s="112"/>
      <c r="EG113" s="112"/>
      <c r="EH113" s="112"/>
      <c r="EI113" s="112"/>
      <c r="EJ113" s="112"/>
      <c r="EK113" s="112"/>
      <c r="EL113" s="112"/>
      <c r="EM113" s="112"/>
      <c r="EN113" s="112"/>
      <c r="EO113" s="112"/>
      <c r="EP113" s="112"/>
      <c r="EQ113" s="112"/>
      <c r="ER113" s="112"/>
      <c r="ES113" s="112"/>
      <c r="ET113" s="112"/>
      <c r="EU113" s="112"/>
      <c r="EV113" s="112"/>
      <c r="EW113" s="112"/>
      <c r="EX113" s="112"/>
      <c r="EY113" s="112"/>
      <c r="EZ113" s="112"/>
      <c r="FA113" s="112"/>
      <c r="FB113" s="112"/>
      <c r="FC113" s="112"/>
      <c r="FD113" s="112"/>
      <c r="FE113" s="112"/>
      <c r="FF113" s="112"/>
      <c r="FG113" s="112"/>
      <c r="FH113" s="112"/>
      <c r="FI113" s="112"/>
      <c r="FJ113" s="112"/>
      <c r="FK113" s="112"/>
      <c r="FL113" s="112"/>
      <c r="FM113" s="112"/>
      <c r="FN113" s="112"/>
      <c r="FO113" s="112"/>
      <c r="FP113" s="112"/>
      <c r="FQ113" s="112"/>
      <c r="FR113" s="112"/>
      <c r="FS113" s="112"/>
      <c r="FT113" s="112"/>
      <c r="FU113" s="112"/>
      <c r="FV113" s="112"/>
      <c r="FW113" s="112"/>
      <c r="FX113" s="112"/>
      <c r="FY113" s="112"/>
      <c r="FZ113" s="112"/>
      <c r="GA113" s="112"/>
      <c r="GB113" s="112"/>
      <c r="GC113" s="112"/>
      <c r="GD113" s="112"/>
      <c r="GE113" s="112"/>
      <c r="GF113" s="112"/>
      <c r="GG113" s="112"/>
      <c r="GH113" s="112"/>
      <c r="GI113" s="112"/>
      <c r="GJ113" s="112"/>
      <c r="GK113" s="112"/>
      <c r="GL113" s="112"/>
      <c r="GM113" s="112"/>
      <c r="GN113" s="112"/>
      <c r="GO113" s="112"/>
      <c r="GP113" s="112"/>
      <c r="GQ113" s="112"/>
      <c r="GR113" s="112"/>
      <c r="GS113" s="112"/>
      <c r="GT113" s="112"/>
      <c r="GU113" s="112"/>
      <c r="GV113" s="112"/>
      <c r="GW113" s="112"/>
      <c r="GX113" s="112"/>
    </row>
    <row r="114" spans="2:206" ht="40.5" customHeight="1" thickBot="1" x14ac:dyDescent="0.35"/>
    <row r="115" spans="2:206" s="112" customFormat="1" ht="24.95" customHeight="1" x14ac:dyDescent="0.3">
      <c r="B115" s="330" t="s">
        <v>248</v>
      </c>
      <c r="C115" s="331"/>
      <c r="D115" s="331"/>
      <c r="E115" s="331"/>
      <c r="F115" s="331"/>
      <c r="G115" s="331"/>
      <c r="H115" s="331"/>
      <c r="I115" s="331"/>
      <c r="J115" s="331"/>
      <c r="K115" s="331"/>
      <c r="L115" s="331"/>
      <c r="M115" s="332"/>
      <c r="N115" s="176" t="s">
        <v>98</v>
      </c>
      <c r="O115" s="177" t="s">
        <v>99</v>
      </c>
      <c r="GQ115" s="111"/>
      <c r="GR115" s="111"/>
      <c r="GS115" s="111"/>
      <c r="GT115" s="111"/>
      <c r="GU115" s="111"/>
      <c r="GV115" s="111"/>
      <c r="GW115" s="111"/>
      <c r="GX115" s="111"/>
    </row>
    <row r="116" spans="2:206" s="112" customFormat="1" ht="14.45" customHeight="1" x14ac:dyDescent="0.3">
      <c r="B116" s="407" t="s">
        <v>155</v>
      </c>
      <c r="C116" s="408"/>
      <c r="D116" s="408"/>
      <c r="E116" s="408" t="s">
        <v>231</v>
      </c>
      <c r="F116" s="408"/>
      <c r="G116" s="408"/>
      <c r="H116" s="408"/>
      <c r="I116" s="408"/>
      <c r="J116" s="300"/>
      <c r="K116" s="325"/>
      <c r="L116" s="539" t="s">
        <v>227</v>
      </c>
      <c r="M116" s="539"/>
      <c r="N116" s="491">
        <f>'BUDGET TOTAL (year beginning)'!L19</f>
        <v>0</v>
      </c>
      <c r="O116" s="455">
        <f>'EXPENDITURES (total year end)'!L16</f>
        <v>0</v>
      </c>
      <c r="GQ116" s="111"/>
      <c r="GR116" s="111"/>
      <c r="GS116" s="111"/>
      <c r="GT116" s="111"/>
      <c r="GU116" s="111"/>
      <c r="GV116" s="111"/>
      <c r="GW116" s="111"/>
      <c r="GX116" s="111"/>
    </row>
    <row r="117" spans="2:206" s="112" customFormat="1" ht="14.45" customHeight="1" x14ac:dyDescent="0.3">
      <c r="B117" s="405" t="s">
        <v>156</v>
      </c>
      <c r="C117" s="406"/>
      <c r="D117" s="406"/>
      <c r="E117" s="406"/>
      <c r="F117" s="406"/>
      <c r="G117" s="406"/>
      <c r="H117" s="406"/>
      <c r="I117" s="406"/>
      <c r="J117" s="302"/>
      <c r="K117" s="327"/>
      <c r="L117" s="539"/>
      <c r="M117" s="539"/>
      <c r="N117" s="491"/>
      <c r="O117" s="455"/>
      <c r="GQ117" s="111"/>
      <c r="GR117" s="111"/>
      <c r="GS117" s="111"/>
      <c r="GT117" s="111"/>
      <c r="GU117" s="111"/>
      <c r="GV117" s="111"/>
      <c r="GW117" s="111"/>
      <c r="GX117" s="111"/>
    </row>
    <row r="118" spans="2:206" s="112" customFormat="1" ht="14.45" customHeight="1" x14ac:dyDescent="0.3">
      <c r="B118" s="405"/>
      <c r="C118" s="406"/>
      <c r="D118" s="406"/>
      <c r="E118" s="406"/>
      <c r="F118" s="406"/>
      <c r="G118" s="406"/>
      <c r="H118" s="406"/>
      <c r="I118" s="406"/>
      <c r="J118" s="302"/>
      <c r="K118" s="327"/>
      <c r="L118" s="539"/>
      <c r="M118" s="539"/>
      <c r="N118" s="491"/>
      <c r="O118" s="455"/>
      <c r="GQ118" s="111"/>
      <c r="GR118" s="111"/>
      <c r="GS118" s="111"/>
      <c r="GT118" s="111"/>
      <c r="GU118" s="111"/>
      <c r="GV118" s="111"/>
      <c r="GW118" s="111"/>
      <c r="GX118" s="111"/>
    </row>
    <row r="119" spans="2:206" s="112" customFormat="1" ht="14.45" customHeight="1" x14ac:dyDescent="0.3">
      <c r="B119" s="369" t="s">
        <v>235</v>
      </c>
      <c r="C119" s="370"/>
      <c r="D119" s="370"/>
      <c r="E119" s="371" t="s">
        <v>236</v>
      </c>
      <c r="F119" s="372"/>
      <c r="G119" s="373"/>
      <c r="H119" s="374" t="s">
        <v>112</v>
      </c>
      <c r="I119" s="375"/>
      <c r="J119" s="375"/>
      <c r="K119" s="376"/>
      <c r="L119" s="377" t="s">
        <v>237</v>
      </c>
      <c r="M119" s="377"/>
      <c r="N119" s="377" t="s">
        <v>238</v>
      </c>
      <c r="O119" s="378"/>
      <c r="GQ119" s="111"/>
      <c r="GR119" s="111"/>
      <c r="GS119" s="111"/>
      <c r="GT119" s="111"/>
      <c r="GU119" s="111"/>
      <c r="GV119" s="111"/>
      <c r="GW119" s="111"/>
      <c r="GX119" s="111"/>
    </row>
    <row r="120" spans="2:206" s="112" customFormat="1" ht="32.1" customHeight="1" x14ac:dyDescent="0.3">
      <c r="B120" s="274"/>
      <c r="C120" s="275"/>
      <c r="D120" s="276"/>
      <c r="E120" s="277"/>
      <c r="F120" s="278"/>
      <c r="G120" s="279"/>
      <c r="H120" s="379" t="s">
        <v>239</v>
      </c>
      <c r="I120" s="380"/>
      <c r="J120" s="379" t="s">
        <v>103</v>
      </c>
      <c r="K120" s="380"/>
      <c r="L120" s="298" t="s">
        <v>104</v>
      </c>
      <c r="M120" s="298"/>
      <c r="N120" s="298" t="s">
        <v>116</v>
      </c>
      <c r="O120" s="389"/>
      <c r="GQ120" s="111"/>
      <c r="GR120" s="111"/>
      <c r="GS120" s="111"/>
      <c r="GT120" s="111"/>
      <c r="GU120" s="111"/>
      <c r="GV120" s="111"/>
      <c r="GW120" s="111"/>
      <c r="GX120" s="111"/>
    </row>
    <row r="121" spans="2:206" ht="15.6" customHeight="1" x14ac:dyDescent="0.3">
      <c r="B121" s="342" t="s">
        <v>157</v>
      </c>
      <c r="C121" s="343"/>
      <c r="D121" s="344"/>
      <c r="E121" s="348" t="s">
        <v>158</v>
      </c>
      <c r="F121" s="343"/>
      <c r="G121" s="344"/>
      <c r="H121" s="174" t="s">
        <v>70</v>
      </c>
      <c r="I121" s="174" t="s">
        <v>71</v>
      </c>
      <c r="J121" s="174" t="s">
        <v>70</v>
      </c>
      <c r="K121" s="174" t="s">
        <v>71</v>
      </c>
      <c r="L121" s="350"/>
      <c r="M121" s="350"/>
      <c r="N121" s="174" t="s">
        <v>72</v>
      </c>
      <c r="O121" s="175" t="s">
        <v>108</v>
      </c>
    </row>
    <row r="122" spans="2:206" ht="39" customHeight="1" x14ac:dyDescent="0.3">
      <c r="B122" s="345"/>
      <c r="C122" s="346"/>
      <c r="D122" s="347"/>
      <c r="E122" s="349"/>
      <c r="F122" s="346"/>
      <c r="G122" s="347"/>
      <c r="H122" s="125">
        <f>'BUDGET TOTAL (year beginning)'!M19</f>
        <v>0</v>
      </c>
      <c r="I122" s="125">
        <f>'EXPENDITURES (total year end)'!M16</f>
        <v>0</v>
      </c>
      <c r="J122" s="126">
        <f>'BUDGET TOTAL (year beginning)'!N19</f>
        <v>0</v>
      </c>
      <c r="K122" s="126">
        <f>'EXPENDITURES (total year end)'!N16</f>
        <v>0</v>
      </c>
      <c r="L122" s="351" t="str">
        <f>G3</f>
        <v>March 1, 2023 - 
February 28, 2024</v>
      </c>
      <c r="M122" s="352"/>
      <c r="N122" s="127">
        <f>N116</f>
        <v>0</v>
      </c>
      <c r="O122" s="128">
        <f>O116</f>
        <v>0</v>
      </c>
      <c r="P122" s="120"/>
    </row>
    <row r="123" spans="2:206" ht="18" customHeight="1" x14ac:dyDescent="0.3">
      <c r="B123" s="353" t="s">
        <v>109</v>
      </c>
      <c r="C123" s="354"/>
      <c r="D123" s="354"/>
      <c r="E123" s="355"/>
      <c r="F123" s="355"/>
      <c r="G123" s="355"/>
      <c r="H123" s="355"/>
      <c r="I123" s="355"/>
      <c r="J123" s="355"/>
      <c r="K123" s="355"/>
      <c r="L123" s="355"/>
      <c r="M123" s="356"/>
      <c r="N123" s="356"/>
      <c r="O123" s="357"/>
    </row>
    <row r="124" spans="2:206" s="118" customFormat="1" ht="35.25" customHeight="1" thickBot="1" x14ac:dyDescent="0.35">
      <c r="B124" s="358" t="s">
        <v>159</v>
      </c>
      <c r="C124" s="359"/>
      <c r="D124" s="359"/>
      <c r="E124" s="360"/>
      <c r="F124" s="360"/>
      <c r="G124" s="360"/>
      <c r="H124" s="360"/>
      <c r="I124" s="360"/>
      <c r="J124" s="360"/>
      <c r="K124" s="360"/>
      <c r="L124" s="360"/>
      <c r="M124" s="361"/>
      <c r="N124" s="361"/>
      <c r="O124" s="36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c r="BY124" s="112"/>
      <c r="BZ124" s="112"/>
      <c r="CA124" s="112"/>
      <c r="CB124" s="112"/>
      <c r="CC124" s="112"/>
      <c r="CD124" s="112"/>
      <c r="CE124" s="112"/>
      <c r="CF124" s="112"/>
      <c r="CG124" s="112"/>
      <c r="CH124" s="112"/>
      <c r="CI124" s="112"/>
      <c r="CJ124" s="112"/>
      <c r="CK124" s="112"/>
      <c r="CL124" s="112"/>
      <c r="CM124" s="112"/>
      <c r="CN124" s="112"/>
      <c r="CO124" s="112"/>
      <c r="CP124" s="112"/>
      <c r="CQ124" s="112"/>
      <c r="CR124" s="112"/>
      <c r="CS124" s="112"/>
      <c r="CT124" s="112"/>
      <c r="CU124" s="112"/>
      <c r="CV124" s="112"/>
      <c r="CW124" s="112"/>
      <c r="CX124" s="112"/>
      <c r="CY124" s="112"/>
      <c r="CZ124" s="112"/>
      <c r="DA124" s="112"/>
      <c r="DB124" s="112"/>
      <c r="DC124" s="112"/>
      <c r="DD124" s="112"/>
      <c r="DE124" s="112"/>
      <c r="DF124" s="112"/>
      <c r="DG124" s="112"/>
      <c r="DH124" s="112"/>
      <c r="DI124" s="112"/>
      <c r="DJ124" s="112"/>
      <c r="DK124" s="112"/>
      <c r="DL124" s="112"/>
      <c r="DM124" s="112"/>
      <c r="DN124" s="112"/>
      <c r="DO124" s="112"/>
      <c r="DP124" s="112"/>
      <c r="DQ124" s="112"/>
      <c r="DR124" s="112"/>
      <c r="DS124" s="112"/>
      <c r="DT124" s="112"/>
      <c r="DU124" s="112"/>
      <c r="DV124" s="112"/>
      <c r="DW124" s="112"/>
      <c r="DX124" s="112"/>
      <c r="DY124" s="112"/>
      <c r="DZ124" s="112"/>
      <c r="EA124" s="112"/>
      <c r="EB124" s="112"/>
      <c r="EC124" s="112"/>
      <c r="ED124" s="112"/>
      <c r="EE124" s="112"/>
      <c r="EF124" s="112"/>
      <c r="EG124" s="112"/>
      <c r="EH124" s="112"/>
      <c r="EI124" s="112"/>
      <c r="EJ124" s="112"/>
      <c r="EK124" s="112"/>
      <c r="EL124" s="112"/>
      <c r="EM124" s="112"/>
      <c r="EN124" s="112"/>
      <c r="EO124" s="112"/>
      <c r="EP124" s="112"/>
      <c r="EQ124" s="112"/>
      <c r="ER124" s="112"/>
      <c r="ES124" s="112"/>
      <c r="ET124" s="112"/>
      <c r="EU124" s="112"/>
      <c r="EV124" s="112"/>
      <c r="EW124" s="112"/>
      <c r="EX124" s="112"/>
      <c r="EY124" s="112"/>
      <c r="EZ124" s="112"/>
      <c r="FA124" s="112"/>
      <c r="FB124" s="112"/>
      <c r="FC124" s="112"/>
      <c r="FD124" s="112"/>
      <c r="FE124" s="112"/>
      <c r="FF124" s="112"/>
      <c r="FG124" s="112"/>
      <c r="FH124" s="112"/>
      <c r="FI124" s="112"/>
      <c r="FJ124" s="112"/>
      <c r="FK124" s="112"/>
      <c r="FL124" s="112"/>
      <c r="FM124" s="112"/>
      <c r="FN124" s="112"/>
      <c r="FO124" s="112"/>
      <c r="FP124" s="112"/>
      <c r="FQ124" s="112"/>
      <c r="FR124" s="112"/>
      <c r="FS124" s="112"/>
      <c r="FT124" s="112"/>
      <c r="FU124" s="112"/>
      <c r="FV124" s="112"/>
      <c r="FW124" s="112"/>
      <c r="FX124" s="112"/>
      <c r="FY124" s="112"/>
      <c r="FZ124" s="112"/>
      <c r="GA124" s="112"/>
      <c r="GB124" s="112"/>
      <c r="GC124" s="112"/>
      <c r="GD124" s="112"/>
      <c r="GE124" s="112"/>
      <c r="GF124" s="112"/>
      <c r="GG124" s="112"/>
      <c r="GH124" s="112"/>
      <c r="GI124" s="112"/>
      <c r="GJ124" s="112"/>
      <c r="GK124" s="112"/>
      <c r="GL124" s="112"/>
      <c r="GM124" s="112"/>
      <c r="GN124" s="112"/>
      <c r="GO124" s="112"/>
      <c r="GP124" s="112"/>
      <c r="GQ124" s="112"/>
      <c r="GR124" s="112"/>
      <c r="GS124" s="112"/>
      <c r="GT124" s="112"/>
      <c r="GU124" s="112"/>
      <c r="GV124" s="112"/>
      <c r="GW124" s="112"/>
      <c r="GX124" s="112"/>
    </row>
    <row r="125" spans="2:206" ht="40.5" customHeight="1" thickBot="1" x14ac:dyDescent="0.35"/>
    <row r="126" spans="2:206" s="112" customFormat="1" ht="24.95" customHeight="1" x14ac:dyDescent="0.3">
      <c r="B126" s="330" t="s">
        <v>261</v>
      </c>
      <c r="C126" s="331"/>
      <c r="D126" s="331"/>
      <c r="E126" s="331"/>
      <c r="F126" s="331"/>
      <c r="G126" s="331"/>
      <c r="H126" s="331"/>
      <c r="I126" s="331"/>
      <c r="J126" s="331"/>
      <c r="K126" s="331"/>
      <c r="L126" s="331"/>
      <c r="M126" s="331"/>
      <c r="N126" s="178" t="s">
        <v>98</v>
      </c>
      <c r="O126" s="177" t="s">
        <v>99</v>
      </c>
      <c r="GQ126" s="111"/>
      <c r="GR126" s="111"/>
      <c r="GS126" s="111"/>
      <c r="GT126" s="111"/>
      <c r="GU126" s="111"/>
      <c r="GV126" s="111"/>
      <c r="GW126" s="111"/>
      <c r="GX126" s="111"/>
    </row>
    <row r="127" spans="2:206" s="112" customFormat="1" ht="14.45" customHeight="1" x14ac:dyDescent="0.3">
      <c r="B127" s="307" t="s">
        <v>160</v>
      </c>
      <c r="C127" s="308"/>
      <c r="D127" s="308"/>
      <c r="E127" s="398" t="s">
        <v>231</v>
      </c>
      <c r="F127" s="334"/>
      <c r="G127" s="334"/>
      <c r="H127" s="334"/>
      <c r="I127" s="399"/>
      <c r="J127" s="300"/>
      <c r="K127" s="325"/>
      <c r="L127" s="539" t="s">
        <v>227</v>
      </c>
      <c r="M127" s="539"/>
      <c r="N127" s="491">
        <f>'BUDGET TOTAL (year beginning)'!L21</f>
        <v>0</v>
      </c>
      <c r="O127" s="455">
        <f>'EXPENDITURES (total year end)'!L18</f>
        <v>0</v>
      </c>
      <c r="GQ127" s="111"/>
      <c r="GR127" s="111"/>
      <c r="GS127" s="111"/>
      <c r="GT127" s="111"/>
      <c r="GU127" s="111"/>
      <c r="GV127" s="111"/>
      <c r="GW127" s="111"/>
      <c r="GX127" s="111"/>
    </row>
    <row r="128" spans="2:206" s="112" customFormat="1" ht="14.45" customHeight="1" x14ac:dyDescent="0.3">
      <c r="B128" s="317" t="s">
        <v>161</v>
      </c>
      <c r="C128" s="318"/>
      <c r="D128" s="318"/>
      <c r="E128" s="318"/>
      <c r="F128" s="318"/>
      <c r="G128" s="318"/>
      <c r="H128" s="318"/>
      <c r="I128" s="319"/>
      <c r="J128" s="302"/>
      <c r="K128" s="327"/>
      <c r="L128" s="539"/>
      <c r="M128" s="539"/>
      <c r="N128" s="491"/>
      <c r="O128" s="455"/>
      <c r="GQ128" s="111"/>
      <c r="GR128" s="111"/>
      <c r="GS128" s="111"/>
      <c r="GT128" s="111"/>
      <c r="GU128" s="111"/>
      <c r="GV128" s="111"/>
      <c r="GW128" s="111"/>
      <c r="GX128" s="111"/>
    </row>
    <row r="129" spans="2:206" s="112" customFormat="1" ht="14.45" customHeight="1" x14ac:dyDescent="0.3">
      <c r="B129" s="288"/>
      <c r="C129" s="289"/>
      <c r="D129" s="289"/>
      <c r="E129" s="289"/>
      <c r="F129" s="289"/>
      <c r="G129" s="289"/>
      <c r="H129" s="289"/>
      <c r="I129" s="320"/>
      <c r="J129" s="302"/>
      <c r="K129" s="327"/>
      <c r="L129" s="539"/>
      <c r="M129" s="539"/>
      <c r="N129" s="491"/>
      <c r="O129" s="455"/>
      <c r="GQ129" s="111"/>
      <c r="GR129" s="111"/>
      <c r="GS129" s="111"/>
      <c r="GT129" s="111"/>
      <c r="GU129" s="111"/>
      <c r="GV129" s="111"/>
      <c r="GW129" s="111"/>
      <c r="GX129" s="111"/>
    </row>
    <row r="130" spans="2:206" s="112" customFormat="1" ht="14.45" customHeight="1" x14ac:dyDescent="0.3">
      <c r="B130" s="369" t="s">
        <v>235</v>
      </c>
      <c r="C130" s="370"/>
      <c r="D130" s="370"/>
      <c r="E130" s="371" t="s">
        <v>236</v>
      </c>
      <c r="F130" s="372"/>
      <c r="G130" s="373"/>
      <c r="H130" s="374" t="s">
        <v>112</v>
      </c>
      <c r="I130" s="375"/>
      <c r="J130" s="375"/>
      <c r="K130" s="376"/>
      <c r="L130" s="377" t="s">
        <v>237</v>
      </c>
      <c r="M130" s="377"/>
      <c r="N130" s="377" t="s">
        <v>238</v>
      </c>
      <c r="O130" s="378"/>
      <c r="GQ130" s="111"/>
      <c r="GR130" s="111"/>
      <c r="GS130" s="111"/>
      <c r="GT130" s="111"/>
      <c r="GU130" s="111"/>
      <c r="GV130" s="111"/>
      <c r="GW130" s="111"/>
      <c r="GX130" s="111"/>
    </row>
    <row r="131" spans="2:206" s="112" customFormat="1" ht="31.5" customHeight="1" x14ac:dyDescent="0.3">
      <c r="B131" s="274"/>
      <c r="C131" s="275"/>
      <c r="D131" s="276"/>
      <c r="E131" s="277"/>
      <c r="F131" s="278"/>
      <c r="G131" s="279"/>
      <c r="H131" s="379" t="s">
        <v>239</v>
      </c>
      <c r="I131" s="380"/>
      <c r="J131" s="379" t="s">
        <v>103</v>
      </c>
      <c r="K131" s="380"/>
      <c r="L131" s="298" t="s">
        <v>104</v>
      </c>
      <c r="M131" s="298"/>
      <c r="N131" s="298" t="s">
        <v>105</v>
      </c>
      <c r="O131" s="389"/>
      <c r="GQ131" s="111"/>
      <c r="GR131" s="111"/>
      <c r="GS131" s="111"/>
      <c r="GT131" s="111"/>
      <c r="GU131" s="111"/>
      <c r="GV131" s="111"/>
      <c r="GW131" s="111"/>
      <c r="GX131" s="111"/>
    </row>
    <row r="132" spans="2:206" ht="15.6" customHeight="1" x14ac:dyDescent="0.3">
      <c r="B132" s="342" t="s">
        <v>162</v>
      </c>
      <c r="C132" s="343"/>
      <c r="D132" s="344"/>
      <c r="E132" s="348" t="s">
        <v>163</v>
      </c>
      <c r="F132" s="343"/>
      <c r="G132" s="344"/>
      <c r="H132" s="174" t="s">
        <v>70</v>
      </c>
      <c r="I132" s="174" t="s">
        <v>71</v>
      </c>
      <c r="J132" s="174" t="s">
        <v>70</v>
      </c>
      <c r="K132" s="174" t="s">
        <v>71</v>
      </c>
      <c r="L132" s="350"/>
      <c r="M132" s="350"/>
      <c r="N132" s="174" t="s">
        <v>72</v>
      </c>
      <c r="O132" s="175" t="s">
        <v>108</v>
      </c>
    </row>
    <row r="133" spans="2:206" ht="80.099999999999994" customHeight="1" x14ac:dyDescent="0.3">
      <c r="B133" s="345"/>
      <c r="C133" s="346"/>
      <c r="D133" s="347"/>
      <c r="E133" s="349"/>
      <c r="F133" s="346"/>
      <c r="G133" s="347"/>
      <c r="H133" s="125">
        <f>'BUDGET TOTAL (year beginning)'!M21</f>
        <v>0</v>
      </c>
      <c r="I133" s="125">
        <f>'EXPENDITURES (total year end)'!M18</f>
        <v>0</v>
      </c>
      <c r="J133" s="126">
        <f>'BUDGET TOTAL (year beginning)'!N21</f>
        <v>0</v>
      </c>
      <c r="K133" s="126">
        <f>'EXPENDITURES (total year end)'!N18</f>
        <v>0</v>
      </c>
      <c r="L133" s="351" t="str">
        <f>G3</f>
        <v>March 1, 2023 - 
February 28, 2024</v>
      </c>
      <c r="M133" s="352"/>
      <c r="N133" s="127">
        <f>N127</f>
        <v>0</v>
      </c>
      <c r="O133" s="128">
        <f>O127</f>
        <v>0</v>
      </c>
      <c r="P133" s="120"/>
    </row>
    <row r="134" spans="2:206" ht="18" customHeight="1" x14ac:dyDescent="0.3">
      <c r="B134" s="353" t="s">
        <v>109</v>
      </c>
      <c r="C134" s="354"/>
      <c r="D134" s="354"/>
      <c r="E134" s="355"/>
      <c r="F134" s="355"/>
      <c r="G134" s="355"/>
      <c r="H134" s="355"/>
      <c r="I134" s="355"/>
      <c r="J134" s="355"/>
      <c r="K134" s="355"/>
      <c r="L134" s="355"/>
      <c r="M134" s="356"/>
      <c r="N134" s="356"/>
      <c r="O134" s="357"/>
    </row>
    <row r="135" spans="2:206" s="118" customFormat="1" ht="35.25" customHeight="1" thickBot="1" x14ac:dyDescent="0.35">
      <c r="B135" s="358" t="s">
        <v>110</v>
      </c>
      <c r="C135" s="359"/>
      <c r="D135" s="359"/>
      <c r="E135" s="360"/>
      <c r="F135" s="360"/>
      <c r="G135" s="360"/>
      <c r="H135" s="360"/>
      <c r="I135" s="360"/>
      <c r="J135" s="360"/>
      <c r="K135" s="360"/>
      <c r="L135" s="360"/>
      <c r="M135" s="361"/>
      <c r="N135" s="361"/>
      <c r="O135" s="36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2"/>
      <c r="BL135" s="112"/>
      <c r="BM135" s="112"/>
      <c r="BN135" s="112"/>
      <c r="BO135" s="112"/>
      <c r="BP135" s="112"/>
      <c r="BQ135" s="112"/>
      <c r="BR135" s="112"/>
      <c r="BS135" s="112"/>
      <c r="BT135" s="112"/>
      <c r="BU135" s="112"/>
      <c r="BV135" s="112"/>
      <c r="BW135" s="112"/>
      <c r="BX135" s="112"/>
      <c r="BY135" s="112"/>
      <c r="BZ135" s="112"/>
      <c r="CA135" s="112"/>
      <c r="CB135" s="112"/>
      <c r="CC135" s="112"/>
      <c r="CD135" s="112"/>
      <c r="CE135" s="112"/>
      <c r="CF135" s="112"/>
      <c r="CG135" s="112"/>
      <c r="CH135" s="112"/>
      <c r="CI135" s="112"/>
      <c r="CJ135" s="112"/>
      <c r="CK135" s="112"/>
      <c r="CL135" s="112"/>
      <c r="CM135" s="112"/>
      <c r="CN135" s="112"/>
      <c r="CO135" s="112"/>
      <c r="CP135" s="112"/>
      <c r="CQ135" s="112"/>
      <c r="CR135" s="112"/>
      <c r="CS135" s="112"/>
      <c r="CT135" s="112"/>
      <c r="CU135" s="112"/>
      <c r="CV135" s="112"/>
      <c r="CW135" s="112"/>
      <c r="CX135" s="112"/>
      <c r="CY135" s="112"/>
      <c r="CZ135" s="112"/>
      <c r="DA135" s="112"/>
      <c r="DB135" s="112"/>
      <c r="DC135" s="112"/>
      <c r="DD135" s="112"/>
      <c r="DE135" s="112"/>
      <c r="DF135" s="112"/>
      <c r="DG135" s="112"/>
      <c r="DH135" s="112"/>
      <c r="DI135" s="112"/>
      <c r="DJ135" s="112"/>
      <c r="DK135" s="112"/>
      <c r="DL135" s="112"/>
      <c r="DM135" s="112"/>
      <c r="DN135" s="112"/>
      <c r="DO135" s="112"/>
      <c r="DP135" s="112"/>
      <c r="DQ135" s="112"/>
      <c r="DR135" s="112"/>
      <c r="DS135" s="112"/>
      <c r="DT135" s="112"/>
      <c r="DU135" s="112"/>
      <c r="DV135" s="112"/>
      <c r="DW135" s="112"/>
      <c r="DX135" s="112"/>
      <c r="DY135" s="112"/>
      <c r="DZ135" s="112"/>
      <c r="EA135" s="112"/>
      <c r="EB135" s="112"/>
      <c r="EC135" s="112"/>
      <c r="ED135" s="112"/>
      <c r="EE135" s="112"/>
      <c r="EF135" s="112"/>
      <c r="EG135" s="112"/>
      <c r="EH135" s="112"/>
      <c r="EI135" s="112"/>
      <c r="EJ135" s="112"/>
      <c r="EK135" s="112"/>
      <c r="EL135" s="112"/>
      <c r="EM135" s="112"/>
      <c r="EN135" s="112"/>
      <c r="EO135" s="112"/>
      <c r="EP135" s="112"/>
      <c r="EQ135" s="112"/>
      <c r="ER135" s="112"/>
      <c r="ES135" s="112"/>
      <c r="ET135" s="112"/>
      <c r="EU135" s="112"/>
      <c r="EV135" s="112"/>
      <c r="EW135" s="112"/>
      <c r="EX135" s="112"/>
      <c r="EY135" s="112"/>
      <c r="EZ135" s="112"/>
      <c r="FA135" s="112"/>
      <c r="FB135" s="112"/>
      <c r="FC135" s="112"/>
      <c r="FD135" s="112"/>
      <c r="FE135" s="112"/>
      <c r="FF135" s="112"/>
      <c r="FG135" s="112"/>
      <c r="FH135" s="112"/>
      <c r="FI135" s="112"/>
      <c r="FJ135" s="112"/>
      <c r="FK135" s="112"/>
      <c r="FL135" s="112"/>
      <c r="FM135" s="112"/>
      <c r="FN135" s="112"/>
      <c r="FO135" s="112"/>
      <c r="FP135" s="112"/>
      <c r="FQ135" s="112"/>
      <c r="FR135" s="112"/>
      <c r="FS135" s="112"/>
      <c r="FT135" s="112"/>
      <c r="FU135" s="112"/>
      <c r="FV135" s="112"/>
      <c r="FW135" s="112"/>
      <c r="FX135" s="112"/>
      <c r="FY135" s="112"/>
      <c r="FZ135" s="112"/>
      <c r="GA135" s="112"/>
      <c r="GB135" s="112"/>
      <c r="GC135" s="112"/>
      <c r="GD135" s="112"/>
      <c r="GE135" s="112"/>
      <c r="GF135" s="112"/>
      <c r="GG135" s="112"/>
      <c r="GH135" s="112"/>
      <c r="GI135" s="112"/>
      <c r="GJ135" s="112"/>
      <c r="GK135" s="112"/>
      <c r="GL135" s="112"/>
      <c r="GM135" s="112"/>
      <c r="GN135" s="112"/>
      <c r="GO135" s="112"/>
      <c r="GP135" s="112"/>
      <c r="GQ135" s="112"/>
      <c r="GR135" s="112"/>
      <c r="GS135" s="112"/>
      <c r="GT135" s="112"/>
      <c r="GU135" s="112"/>
      <c r="GV135" s="112"/>
      <c r="GW135" s="112"/>
      <c r="GX135" s="112"/>
    </row>
    <row r="136" spans="2:206" s="160" customFormat="1" ht="41.1" customHeight="1" thickBot="1" x14ac:dyDescent="0.35">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c r="CF136" s="159"/>
      <c r="CG136" s="159"/>
      <c r="CH136" s="159"/>
      <c r="CI136" s="159"/>
      <c r="CJ136" s="159"/>
      <c r="CK136" s="159"/>
      <c r="CL136" s="159"/>
      <c r="CM136" s="159"/>
      <c r="CN136" s="159"/>
      <c r="CO136" s="159"/>
      <c r="CP136" s="159"/>
      <c r="CQ136" s="159"/>
      <c r="CR136" s="159"/>
      <c r="CS136" s="159"/>
      <c r="CT136" s="159"/>
      <c r="CU136" s="159"/>
      <c r="CV136" s="159"/>
      <c r="CW136" s="159"/>
      <c r="CX136" s="159"/>
      <c r="CY136" s="159"/>
      <c r="CZ136" s="159"/>
      <c r="DA136" s="159"/>
      <c r="DB136" s="159"/>
      <c r="DC136" s="159"/>
      <c r="DD136" s="159"/>
      <c r="DE136" s="159"/>
      <c r="DF136" s="159"/>
      <c r="DG136" s="159"/>
      <c r="DH136" s="159"/>
      <c r="DI136" s="159"/>
      <c r="DJ136" s="159"/>
      <c r="DK136" s="159"/>
      <c r="DL136" s="159"/>
      <c r="DM136" s="159"/>
      <c r="DN136" s="159"/>
      <c r="DO136" s="159"/>
      <c r="DP136" s="159"/>
      <c r="DQ136" s="159"/>
      <c r="DR136" s="159"/>
      <c r="DS136" s="159"/>
      <c r="DT136" s="159"/>
      <c r="DU136" s="159"/>
      <c r="DV136" s="159"/>
      <c r="DW136" s="159"/>
      <c r="DX136" s="159"/>
      <c r="DY136" s="159"/>
      <c r="DZ136" s="159"/>
      <c r="EA136" s="159"/>
      <c r="EB136" s="159"/>
      <c r="EC136" s="159"/>
      <c r="ED136" s="159"/>
      <c r="EE136" s="159"/>
      <c r="EF136" s="159"/>
      <c r="EG136" s="159"/>
      <c r="EH136" s="159"/>
      <c r="EI136" s="159"/>
      <c r="EJ136" s="159"/>
      <c r="EK136" s="159"/>
      <c r="EL136" s="159"/>
      <c r="EM136" s="159"/>
      <c r="EN136" s="159"/>
      <c r="EO136" s="159"/>
      <c r="EP136" s="159"/>
      <c r="EQ136" s="159"/>
      <c r="ER136" s="159"/>
      <c r="ES136" s="159"/>
      <c r="ET136" s="159"/>
      <c r="EU136" s="159"/>
      <c r="EV136" s="159"/>
      <c r="EW136" s="159"/>
      <c r="EX136" s="159"/>
      <c r="EY136" s="159"/>
      <c r="EZ136" s="159"/>
      <c r="FA136" s="159"/>
      <c r="FB136" s="159"/>
      <c r="FC136" s="159"/>
      <c r="FD136" s="159"/>
      <c r="FE136" s="159"/>
      <c r="FF136" s="159"/>
      <c r="FG136" s="159"/>
      <c r="FH136" s="159"/>
      <c r="FI136" s="159"/>
      <c r="FJ136" s="159"/>
      <c r="FK136" s="159"/>
      <c r="FL136" s="159"/>
      <c r="FM136" s="159"/>
      <c r="FN136" s="159"/>
      <c r="FO136" s="159"/>
      <c r="FP136" s="159"/>
      <c r="FQ136" s="159"/>
      <c r="FR136" s="159"/>
      <c r="FS136" s="159"/>
      <c r="FT136" s="159"/>
      <c r="FU136" s="159"/>
      <c r="FV136" s="159"/>
      <c r="FW136" s="159"/>
      <c r="FX136" s="159"/>
      <c r="FY136" s="159"/>
      <c r="FZ136" s="159"/>
      <c r="GA136" s="159"/>
      <c r="GB136" s="159"/>
      <c r="GC136" s="159"/>
      <c r="GD136" s="159"/>
      <c r="GE136" s="159"/>
      <c r="GF136" s="159"/>
      <c r="GG136" s="159"/>
      <c r="GH136" s="159"/>
      <c r="GI136" s="159"/>
      <c r="GJ136" s="159"/>
      <c r="GK136" s="159"/>
      <c r="GL136" s="159"/>
      <c r="GM136" s="159"/>
      <c r="GN136" s="159"/>
    </row>
    <row r="137" spans="2:206" s="160" customFormat="1" x14ac:dyDescent="0.3">
      <c r="B137" s="330" t="s">
        <v>260</v>
      </c>
      <c r="C137" s="331"/>
      <c r="D137" s="331"/>
      <c r="E137" s="331"/>
      <c r="F137" s="331"/>
      <c r="G137" s="331"/>
      <c r="H137" s="331"/>
      <c r="I137" s="331"/>
      <c r="J137" s="331"/>
      <c r="K137" s="331"/>
      <c r="L137" s="331"/>
      <c r="M137" s="332"/>
      <c r="N137" s="176" t="s">
        <v>98</v>
      </c>
      <c r="O137" s="177" t="s">
        <v>99</v>
      </c>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c r="CF137" s="159"/>
      <c r="CG137" s="159"/>
      <c r="CH137" s="159"/>
      <c r="CI137" s="159"/>
      <c r="CJ137" s="159"/>
      <c r="CK137" s="159"/>
      <c r="CL137" s="159"/>
      <c r="CM137" s="159"/>
      <c r="CN137" s="159"/>
      <c r="CO137" s="159"/>
      <c r="CP137" s="159"/>
      <c r="CQ137" s="159"/>
      <c r="CR137" s="159"/>
      <c r="CS137" s="159"/>
      <c r="CT137" s="159"/>
      <c r="CU137" s="159"/>
      <c r="CV137" s="159"/>
      <c r="CW137" s="159"/>
      <c r="CX137" s="159"/>
      <c r="CY137" s="159"/>
      <c r="CZ137" s="159"/>
      <c r="DA137" s="159"/>
      <c r="DB137" s="159"/>
      <c r="DC137" s="159"/>
      <c r="DD137" s="159"/>
      <c r="DE137" s="159"/>
      <c r="DF137" s="159"/>
      <c r="DG137" s="159"/>
      <c r="DH137" s="159"/>
      <c r="DI137" s="159"/>
      <c r="DJ137" s="159"/>
      <c r="DK137" s="159"/>
      <c r="DL137" s="159"/>
      <c r="DM137" s="159"/>
      <c r="DN137" s="159"/>
      <c r="DO137" s="159"/>
      <c r="DP137" s="159"/>
      <c r="DQ137" s="159"/>
      <c r="DR137" s="159"/>
      <c r="DS137" s="159"/>
      <c r="DT137" s="159"/>
      <c r="DU137" s="159"/>
      <c r="DV137" s="159"/>
      <c r="DW137" s="159"/>
      <c r="DX137" s="159"/>
      <c r="DY137" s="159"/>
      <c r="DZ137" s="159"/>
      <c r="EA137" s="159"/>
      <c r="EB137" s="159"/>
      <c r="EC137" s="159"/>
      <c r="ED137" s="159"/>
      <c r="EE137" s="159"/>
      <c r="EF137" s="159"/>
      <c r="EG137" s="159"/>
      <c r="EH137" s="159"/>
      <c r="EI137" s="159"/>
      <c r="EJ137" s="159"/>
      <c r="EK137" s="159"/>
      <c r="EL137" s="159"/>
      <c r="EM137" s="159"/>
      <c r="EN137" s="159"/>
      <c r="EO137" s="159"/>
      <c r="EP137" s="159"/>
      <c r="EQ137" s="159"/>
      <c r="ER137" s="159"/>
      <c r="ES137" s="159"/>
      <c r="ET137" s="159"/>
      <c r="EU137" s="159"/>
      <c r="EV137" s="159"/>
      <c r="EW137" s="159"/>
      <c r="EX137" s="159"/>
      <c r="EY137" s="159"/>
      <c r="EZ137" s="159"/>
      <c r="FA137" s="159"/>
      <c r="FB137" s="159"/>
      <c r="FC137" s="159"/>
      <c r="FD137" s="159"/>
      <c r="FE137" s="159"/>
      <c r="FF137" s="159"/>
      <c r="FG137" s="159"/>
      <c r="FH137" s="159"/>
      <c r="FI137" s="159"/>
      <c r="FJ137" s="159"/>
      <c r="FK137" s="159"/>
      <c r="FL137" s="159"/>
      <c r="FM137" s="159"/>
      <c r="FN137" s="159"/>
      <c r="FO137" s="159"/>
      <c r="FP137" s="159"/>
      <c r="FQ137" s="159"/>
      <c r="FR137" s="159"/>
      <c r="FS137" s="159"/>
      <c r="FT137" s="159"/>
      <c r="FU137" s="159"/>
      <c r="FV137" s="159"/>
      <c r="FW137" s="159"/>
      <c r="FX137" s="159"/>
      <c r="FY137" s="159"/>
      <c r="FZ137" s="159"/>
      <c r="GA137" s="159"/>
      <c r="GB137" s="159"/>
      <c r="GC137" s="159"/>
      <c r="GD137" s="159"/>
      <c r="GE137" s="159"/>
      <c r="GF137" s="159"/>
      <c r="GG137" s="159"/>
      <c r="GH137" s="159"/>
      <c r="GI137" s="159"/>
      <c r="GJ137" s="159"/>
      <c r="GK137" s="159"/>
      <c r="GL137" s="159"/>
      <c r="GM137" s="159"/>
      <c r="GN137" s="159"/>
    </row>
    <row r="138" spans="2:206" s="160" customFormat="1" x14ac:dyDescent="0.3">
      <c r="B138" s="556" t="s">
        <v>164</v>
      </c>
      <c r="C138" s="554"/>
      <c r="D138" s="557"/>
      <c r="E138" s="553" t="s">
        <v>231</v>
      </c>
      <c r="F138" s="554"/>
      <c r="G138" s="554"/>
      <c r="H138" s="554"/>
      <c r="I138" s="555"/>
      <c r="J138" s="324"/>
      <c r="K138" s="540"/>
      <c r="L138" s="539" t="s">
        <v>227</v>
      </c>
      <c r="M138" s="539"/>
      <c r="N138" s="491">
        <f>'BUDGET TOTAL (year beginning)'!L22</f>
        <v>0</v>
      </c>
      <c r="O138" s="455">
        <f>'EXPENDITURES (total year end)'!L19</f>
        <v>0</v>
      </c>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c r="CF138" s="159"/>
      <c r="CG138" s="159"/>
      <c r="CH138" s="159"/>
      <c r="CI138" s="159"/>
      <c r="CJ138" s="159"/>
      <c r="CK138" s="159"/>
      <c r="CL138" s="159"/>
      <c r="CM138" s="159"/>
      <c r="CN138" s="159"/>
      <c r="CO138" s="159"/>
      <c r="CP138" s="159"/>
      <c r="CQ138" s="159"/>
      <c r="CR138" s="159"/>
      <c r="CS138" s="159"/>
      <c r="CT138" s="159"/>
      <c r="CU138" s="159"/>
      <c r="CV138" s="159"/>
      <c r="CW138" s="159"/>
      <c r="CX138" s="159"/>
      <c r="CY138" s="159"/>
      <c r="CZ138" s="159"/>
      <c r="DA138" s="159"/>
      <c r="DB138" s="159"/>
      <c r="DC138" s="159"/>
      <c r="DD138" s="159"/>
      <c r="DE138" s="159"/>
      <c r="DF138" s="159"/>
      <c r="DG138" s="159"/>
      <c r="DH138" s="159"/>
      <c r="DI138" s="159"/>
      <c r="DJ138" s="159"/>
      <c r="DK138" s="159"/>
      <c r="DL138" s="159"/>
      <c r="DM138" s="159"/>
      <c r="DN138" s="159"/>
      <c r="DO138" s="159"/>
      <c r="DP138" s="159"/>
      <c r="DQ138" s="159"/>
      <c r="DR138" s="159"/>
      <c r="DS138" s="159"/>
      <c r="DT138" s="159"/>
      <c r="DU138" s="159"/>
      <c r="DV138" s="159"/>
      <c r="DW138" s="159"/>
      <c r="DX138" s="159"/>
      <c r="DY138" s="159"/>
      <c r="DZ138" s="159"/>
      <c r="EA138" s="159"/>
      <c r="EB138" s="159"/>
      <c r="EC138" s="159"/>
      <c r="ED138" s="159"/>
      <c r="EE138" s="159"/>
      <c r="EF138" s="159"/>
      <c r="EG138" s="159"/>
      <c r="EH138" s="159"/>
      <c r="EI138" s="159"/>
      <c r="EJ138" s="159"/>
      <c r="EK138" s="159"/>
      <c r="EL138" s="159"/>
      <c r="EM138" s="159"/>
      <c r="EN138" s="159"/>
      <c r="EO138" s="159"/>
      <c r="EP138" s="159"/>
      <c r="EQ138" s="159"/>
      <c r="ER138" s="159"/>
      <c r="ES138" s="159"/>
      <c r="ET138" s="159"/>
      <c r="EU138" s="159"/>
      <c r="EV138" s="159"/>
      <c r="EW138" s="159"/>
      <c r="EX138" s="159"/>
      <c r="EY138" s="159"/>
      <c r="EZ138" s="159"/>
      <c r="FA138" s="159"/>
      <c r="FB138" s="159"/>
      <c r="FC138" s="159"/>
      <c r="FD138" s="159"/>
      <c r="FE138" s="159"/>
      <c r="FF138" s="159"/>
      <c r="FG138" s="159"/>
      <c r="FH138" s="159"/>
      <c r="FI138" s="159"/>
      <c r="FJ138" s="159"/>
      <c r="FK138" s="159"/>
      <c r="FL138" s="159"/>
      <c r="FM138" s="159"/>
      <c r="FN138" s="159"/>
      <c r="FO138" s="159"/>
      <c r="FP138" s="159"/>
      <c r="FQ138" s="159"/>
      <c r="FR138" s="159"/>
      <c r="FS138" s="159"/>
      <c r="FT138" s="159"/>
      <c r="FU138" s="159"/>
      <c r="FV138" s="159"/>
      <c r="FW138" s="159"/>
      <c r="FX138" s="159"/>
      <c r="FY138" s="159"/>
      <c r="FZ138" s="159"/>
      <c r="GA138" s="159"/>
      <c r="GB138" s="159"/>
      <c r="GC138" s="159"/>
      <c r="GD138" s="159"/>
      <c r="GE138" s="159"/>
      <c r="GF138" s="159"/>
      <c r="GG138" s="159"/>
      <c r="GH138" s="159"/>
      <c r="GI138" s="159"/>
      <c r="GJ138" s="159"/>
      <c r="GK138" s="159"/>
      <c r="GL138" s="159"/>
      <c r="GM138" s="159"/>
      <c r="GN138" s="159"/>
    </row>
    <row r="139" spans="2:206" s="160" customFormat="1" ht="14.45" customHeight="1" x14ac:dyDescent="0.3">
      <c r="B139" s="317" t="s">
        <v>165</v>
      </c>
      <c r="C139" s="318"/>
      <c r="D139" s="318"/>
      <c r="E139" s="318"/>
      <c r="F139" s="318"/>
      <c r="G139" s="318"/>
      <c r="H139" s="318"/>
      <c r="I139" s="319"/>
      <c r="J139" s="326"/>
      <c r="K139" s="541"/>
      <c r="L139" s="539"/>
      <c r="M139" s="539"/>
      <c r="N139" s="491"/>
      <c r="O139" s="455"/>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c r="CF139" s="159"/>
      <c r="CG139" s="159"/>
      <c r="CH139" s="159"/>
      <c r="CI139" s="159"/>
      <c r="CJ139" s="159"/>
      <c r="CK139" s="159"/>
      <c r="CL139" s="159"/>
      <c r="CM139" s="159"/>
      <c r="CN139" s="159"/>
      <c r="CO139" s="159"/>
      <c r="CP139" s="159"/>
      <c r="CQ139" s="159"/>
      <c r="CR139" s="159"/>
      <c r="CS139" s="159"/>
      <c r="CT139" s="159"/>
      <c r="CU139" s="159"/>
      <c r="CV139" s="159"/>
      <c r="CW139" s="159"/>
      <c r="CX139" s="159"/>
      <c r="CY139" s="159"/>
      <c r="CZ139" s="159"/>
      <c r="DA139" s="159"/>
      <c r="DB139" s="159"/>
      <c r="DC139" s="159"/>
      <c r="DD139" s="159"/>
      <c r="DE139" s="159"/>
      <c r="DF139" s="159"/>
      <c r="DG139" s="159"/>
      <c r="DH139" s="159"/>
      <c r="DI139" s="159"/>
      <c r="DJ139" s="159"/>
      <c r="DK139" s="159"/>
      <c r="DL139" s="159"/>
      <c r="DM139" s="159"/>
      <c r="DN139" s="159"/>
      <c r="DO139" s="159"/>
      <c r="DP139" s="159"/>
      <c r="DQ139" s="159"/>
      <c r="DR139" s="159"/>
      <c r="DS139" s="159"/>
      <c r="DT139" s="159"/>
      <c r="DU139" s="159"/>
      <c r="DV139" s="159"/>
      <c r="DW139" s="159"/>
      <c r="DX139" s="159"/>
      <c r="DY139" s="159"/>
      <c r="DZ139" s="159"/>
      <c r="EA139" s="159"/>
      <c r="EB139" s="159"/>
      <c r="EC139" s="159"/>
      <c r="ED139" s="159"/>
      <c r="EE139" s="159"/>
      <c r="EF139" s="159"/>
      <c r="EG139" s="159"/>
      <c r="EH139" s="159"/>
      <c r="EI139" s="159"/>
      <c r="EJ139" s="159"/>
      <c r="EK139" s="159"/>
      <c r="EL139" s="159"/>
      <c r="EM139" s="159"/>
      <c r="EN139" s="159"/>
      <c r="EO139" s="159"/>
      <c r="EP139" s="159"/>
      <c r="EQ139" s="159"/>
      <c r="ER139" s="159"/>
      <c r="ES139" s="159"/>
      <c r="ET139" s="159"/>
      <c r="EU139" s="159"/>
      <c r="EV139" s="159"/>
      <c r="EW139" s="159"/>
      <c r="EX139" s="159"/>
      <c r="EY139" s="159"/>
      <c r="EZ139" s="159"/>
      <c r="FA139" s="159"/>
      <c r="FB139" s="159"/>
      <c r="FC139" s="159"/>
      <c r="FD139" s="159"/>
      <c r="FE139" s="159"/>
      <c r="FF139" s="159"/>
      <c r="FG139" s="159"/>
      <c r="FH139" s="159"/>
      <c r="FI139" s="159"/>
      <c r="FJ139" s="159"/>
      <c r="FK139" s="159"/>
      <c r="FL139" s="159"/>
      <c r="FM139" s="159"/>
      <c r="FN139" s="159"/>
      <c r="FO139" s="159"/>
      <c r="FP139" s="159"/>
      <c r="FQ139" s="159"/>
      <c r="FR139" s="159"/>
      <c r="FS139" s="159"/>
      <c r="FT139" s="159"/>
      <c r="FU139" s="159"/>
      <c r="FV139" s="159"/>
      <c r="FW139" s="159"/>
      <c r="FX139" s="159"/>
      <c r="FY139" s="159"/>
      <c r="FZ139" s="159"/>
      <c r="GA139" s="159"/>
      <c r="GB139" s="159"/>
      <c r="GC139" s="159"/>
      <c r="GD139" s="159"/>
      <c r="GE139" s="159"/>
      <c r="GF139" s="159"/>
      <c r="GG139" s="159"/>
      <c r="GH139" s="159"/>
      <c r="GI139" s="159"/>
      <c r="GJ139" s="159"/>
      <c r="GK139" s="159"/>
      <c r="GL139" s="159"/>
      <c r="GM139" s="159"/>
      <c r="GN139" s="159"/>
    </row>
    <row r="140" spans="2:206" s="160" customFormat="1" x14ac:dyDescent="0.3">
      <c r="B140" s="321"/>
      <c r="C140" s="322"/>
      <c r="D140" s="322"/>
      <c r="E140" s="322"/>
      <c r="F140" s="322"/>
      <c r="G140" s="322"/>
      <c r="H140" s="322"/>
      <c r="I140" s="323"/>
      <c r="J140" s="328"/>
      <c r="K140" s="542"/>
      <c r="L140" s="539"/>
      <c r="M140" s="539"/>
      <c r="N140" s="491"/>
      <c r="O140" s="455"/>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c r="CF140" s="159"/>
      <c r="CG140" s="159"/>
      <c r="CH140" s="159"/>
      <c r="CI140" s="159"/>
      <c r="CJ140" s="159"/>
      <c r="CK140" s="159"/>
      <c r="CL140" s="159"/>
      <c r="CM140" s="159"/>
      <c r="CN140" s="159"/>
      <c r="CO140" s="159"/>
      <c r="CP140" s="159"/>
      <c r="CQ140" s="159"/>
      <c r="CR140" s="159"/>
      <c r="CS140" s="159"/>
      <c r="CT140" s="159"/>
      <c r="CU140" s="159"/>
      <c r="CV140" s="159"/>
      <c r="CW140" s="159"/>
      <c r="CX140" s="159"/>
      <c r="CY140" s="159"/>
      <c r="CZ140" s="159"/>
      <c r="DA140" s="159"/>
      <c r="DB140" s="159"/>
      <c r="DC140" s="159"/>
      <c r="DD140" s="159"/>
      <c r="DE140" s="159"/>
      <c r="DF140" s="159"/>
      <c r="DG140" s="159"/>
      <c r="DH140" s="159"/>
      <c r="DI140" s="159"/>
      <c r="DJ140" s="159"/>
      <c r="DK140" s="159"/>
      <c r="DL140" s="159"/>
      <c r="DM140" s="159"/>
      <c r="DN140" s="159"/>
      <c r="DO140" s="159"/>
      <c r="DP140" s="159"/>
      <c r="DQ140" s="159"/>
      <c r="DR140" s="159"/>
      <c r="DS140" s="159"/>
      <c r="DT140" s="159"/>
      <c r="DU140" s="159"/>
      <c r="DV140" s="159"/>
      <c r="DW140" s="159"/>
      <c r="DX140" s="159"/>
      <c r="DY140" s="159"/>
      <c r="DZ140" s="159"/>
      <c r="EA140" s="159"/>
      <c r="EB140" s="159"/>
      <c r="EC140" s="159"/>
      <c r="ED140" s="159"/>
      <c r="EE140" s="159"/>
      <c r="EF140" s="159"/>
      <c r="EG140" s="159"/>
      <c r="EH140" s="159"/>
      <c r="EI140" s="159"/>
      <c r="EJ140" s="159"/>
      <c r="EK140" s="159"/>
      <c r="EL140" s="159"/>
      <c r="EM140" s="159"/>
      <c r="EN140" s="159"/>
      <c r="EO140" s="159"/>
      <c r="EP140" s="159"/>
      <c r="EQ140" s="159"/>
      <c r="ER140" s="159"/>
      <c r="ES140" s="159"/>
      <c r="ET140" s="159"/>
      <c r="EU140" s="159"/>
      <c r="EV140" s="159"/>
      <c r="EW140" s="159"/>
      <c r="EX140" s="159"/>
      <c r="EY140" s="159"/>
      <c r="EZ140" s="159"/>
      <c r="FA140" s="159"/>
      <c r="FB140" s="159"/>
      <c r="FC140" s="159"/>
      <c r="FD140" s="159"/>
      <c r="FE140" s="159"/>
      <c r="FF140" s="159"/>
      <c r="FG140" s="159"/>
      <c r="FH140" s="159"/>
      <c r="FI140" s="159"/>
      <c r="FJ140" s="159"/>
      <c r="FK140" s="159"/>
      <c r="FL140" s="159"/>
      <c r="FM140" s="159"/>
      <c r="FN140" s="159"/>
      <c r="FO140" s="159"/>
      <c r="FP140" s="159"/>
      <c r="FQ140" s="159"/>
      <c r="FR140" s="159"/>
      <c r="FS140" s="159"/>
      <c r="FT140" s="159"/>
      <c r="FU140" s="159"/>
      <c r="FV140" s="159"/>
      <c r="FW140" s="159"/>
      <c r="FX140" s="159"/>
      <c r="FY140" s="159"/>
      <c r="FZ140" s="159"/>
      <c r="GA140" s="159"/>
      <c r="GB140" s="159"/>
      <c r="GC140" s="159"/>
      <c r="GD140" s="159"/>
      <c r="GE140" s="159"/>
      <c r="GF140" s="159"/>
      <c r="GG140" s="159"/>
      <c r="GH140" s="159"/>
      <c r="GI140" s="159"/>
      <c r="GJ140" s="159"/>
      <c r="GK140" s="159"/>
      <c r="GL140" s="159"/>
      <c r="GM140" s="159"/>
      <c r="GN140" s="159"/>
    </row>
    <row r="141" spans="2:206" s="160" customFormat="1" x14ac:dyDescent="0.3">
      <c r="B141" s="369" t="s">
        <v>235</v>
      </c>
      <c r="C141" s="370"/>
      <c r="D141" s="370"/>
      <c r="E141" s="371" t="s">
        <v>236</v>
      </c>
      <c r="F141" s="372"/>
      <c r="G141" s="373"/>
      <c r="H141" s="374" t="s">
        <v>112</v>
      </c>
      <c r="I141" s="375"/>
      <c r="J141" s="375"/>
      <c r="K141" s="376"/>
      <c r="L141" s="377" t="s">
        <v>237</v>
      </c>
      <c r="M141" s="377"/>
      <c r="N141" s="377" t="s">
        <v>238</v>
      </c>
      <c r="O141" s="378"/>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c r="CF141" s="159"/>
      <c r="CG141" s="159"/>
      <c r="CH141" s="159"/>
      <c r="CI141" s="159"/>
      <c r="CJ141" s="159"/>
      <c r="CK141" s="159"/>
      <c r="CL141" s="159"/>
      <c r="CM141" s="159"/>
      <c r="CN141" s="159"/>
      <c r="CO141" s="159"/>
      <c r="CP141" s="159"/>
      <c r="CQ141" s="159"/>
      <c r="CR141" s="159"/>
      <c r="CS141" s="159"/>
      <c r="CT141" s="159"/>
      <c r="CU141" s="159"/>
      <c r="CV141" s="159"/>
      <c r="CW141" s="159"/>
      <c r="CX141" s="159"/>
      <c r="CY141" s="159"/>
      <c r="CZ141" s="159"/>
      <c r="DA141" s="159"/>
      <c r="DB141" s="159"/>
      <c r="DC141" s="159"/>
      <c r="DD141" s="159"/>
      <c r="DE141" s="159"/>
      <c r="DF141" s="159"/>
      <c r="DG141" s="159"/>
      <c r="DH141" s="159"/>
      <c r="DI141" s="159"/>
      <c r="DJ141" s="159"/>
      <c r="DK141" s="159"/>
      <c r="DL141" s="159"/>
      <c r="DM141" s="159"/>
      <c r="DN141" s="159"/>
      <c r="DO141" s="159"/>
      <c r="DP141" s="159"/>
      <c r="DQ141" s="159"/>
      <c r="DR141" s="159"/>
      <c r="DS141" s="159"/>
      <c r="DT141" s="159"/>
      <c r="DU141" s="159"/>
      <c r="DV141" s="159"/>
      <c r="DW141" s="159"/>
      <c r="DX141" s="159"/>
      <c r="DY141" s="159"/>
      <c r="DZ141" s="159"/>
      <c r="EA141" s="159"/>
      <c r="EB141" s="159"/>
      <c r="EC141" s="159"/>
      <c r="ED141" s="159"/>
      <c r="EE141" s="159"/>
      <c r="EF141" s="159"/>
      <c r="EG141" s="159"/>
      <c r="EH141" s="159"/>
      <c r="EI141" s="159"/>
      <c r="EJ141" s="159"/>
      <c r="EK141" s="159"/>
      <c r="EL141" s="159"/>
      <c r="EM141" s="159"/>
      <c r="EN141" s="159"/>
      <c r="EO141" s="159"/>
      <c r="EP141" s="159"/>
      <c r="EQ141" s="159"/>
      <c r="ER141" s="159"/>
      <c r="ES141" s="159"/>
      <c r="ET141" s="159"/>
      <c r="EU141" s="159"/>
      <c r="EV141" s="159"/>
      <c r="EW141" s="159"/>
      <c r="EX141" s="159"/>
      <c r="EY141" s="159"/>
      <c r="EZ141" s="159"/>
      <c r="FA141" s="159"/>
      <c r="FB141" s="159"/>
      <c r="FC141" s="159"/>
      <c r="FD141" s="159"/>
      <c r="FE141" s="159"/>
      <c r="FF141" s="159"/>
      <c r="FG141" s="159"/>
      <c r="FH141" s="159"/>
      <c r="FI141" s="159"/>
      <c r="FJ141" s="159"/>
      <c r="FK141" s="159"/>
      <c r="FL141" s="159"/>
      <c r="FM141" s="159"/>
      <c r="FN141" s="159"/>
      <c r="FO141" s="159"/>
      <c r="FP141" s="159"/>
      <c r="FQ141" s="159"/>
      <c r="FR141" s="159"/>
      <c r="FS141" s="159"/>
      <c r="FT141" s="159"/>
      <c r="FU141" s="159"/>
      <c r="FV141" s="159"/>
      <c r="FW141" s="159"/>
      <c r="FX141" s="159"/>
      <c r="FY141" s="159"/>
      <c r="FZ141" s="159"/>
      <c r="GA141" s="159"/>
      <c r="GB141" s="159"/>
      <c r="GC141" s="159"/>
      <c r="GD141" s="159"/>
      <c r="GE141" s="159"/>
      <c r="GF141" s="159"/>
      <c r="GG141" s="159"/>
      <c r="GH141" s="159"/>
      <c r="GI141" s="159"/>
      <c r="GJ141" s="159"/>
      <c r="GK141" s="159"/>
      <c r="GL141" s="159"/>
      <c r="GM141" s="159"/>
      <c r="GN141" s="159"/>
    </row>
    <row r="142" spans="2:206" s="160" customFormat="1" ht="32.1" customHeight="1" x14ac:dyDescent="0.3">
      <c r="B142" s="274"/>
      <c r="C142" s="275"/>
      <c r="D142" s="276"/>
      <c r="E142" s="277"/>
      <c r="F142" s="278"/>
      <c r="G142" s="279"/>
      <c r="H142" s="379" t="s">
        <v>239</v>
      </c>
      <c r="I142" s="380"/>
      <c r="J142" s="379" t="s">
        <v>103</v>
      </c>
      <c r="K142" s="380"/>
      <c r="L142" s="298" t="s">
        <v>115</v>
      </c>
      <c r="M142" s="298"/>
      <c r="N142" s="298" t="s">
        <v>105</v>
      </c>
      <c r="O142" s="38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c r="CF142" s="159"/>
      <c r="CG142" s="159"/>
      <c r="CH142" s="159"/>
      <c r="CI142" s="159"/>
      <c r="CJ142" s="159"/>
      <c r="CK142" s="159"/>
      <c r="CL142" s="159"/>
      <c r="CM142" s="159"/>
      <c r="CN142" s="159"/>
      <c r="CO142" s="159"/>
      <c r="CP142" s="159"/>
      <c r="CQ142" s="159"/>
      <c r="CR142" s="159"/>
      <c r="CS142" s="159"/>
      <c r="CT142" s="159"/>
      <c r="CU142" s="159"/>
      <c r="CV142" s="159"/>
      <c r="CW142" s="159"/>
      <c r="CX142" s="159"/>
      <c r="CY142" s="159"/>
      <c r="CZ142" s="159"/>
      <c r="DA142" s="159"/>
      <c r="DB142" s="159"/>
      <c r="DC142" s="159"/>
      <c r="DD142" s="159"/>
      <c r="DE142" s="159"/>
      <c r="DF142" s="159"/>
      <c r="DG142" s="159"/>
      <c r="DH142" s="159"/>
      <c r="DI142" s="159"/>
      <c r="DJ142" s="159"/>
      <c r="DK142" s="159"/>
      <c r="DL142" s="159"/>
      <c r="DM142" s="159"/>
      <c r="DN142" s="159"/>
      <c r="DO142" s="159"/>
      <c r="DP142" s="159"/>
      <c r="DQ142" s="159"/>
      <c r="DR142" s="159"/>
      <c r="DS142" s="159"/>
      <c r="DT142" s="159"/>
      <c r="DU142" s="159"/>
      <c r="DV142" s="159"/>
      <c r="DW142" s="159"/>
      <c r="DX142" s="159"/>
      <c r="DY142" s="159"/>
      <c r="DZ142" s="159"/>
      <c r="EA142" s="159"/>
      <c r="EB142" s="159"/>
      <c r="EC142" s="159"/>
      <c r="ED142" s="159"/>
      <c r="EE142" s="159"/>
      <c r="EF142" s="159"/>
      <c r="EG142" s="159"/>
      <c r="EH142" s="159"/>
      <c r="EI142" s="159"/>
      <c r="EJ142" s="159"/>
      <c r="EK142" s="159"/>
      <c r="EL142" s="159"/>
      <c r="EM142" s="159"/>
      <c r="EN142" s="159"/>
      <c r="EO142" s="159"/>
      <c r="EP142" s="159"/>
      <c r="EQ142" s="159"/>
      <c r="ER142" s="159"/>
      <c r="ES142" s="159"/>
      <c r="ET142" s="159"/>
      <c r="EU142" s="159"/>
      <c r="EV142" s="159"/>
      <c r="EW142" s="159"/>
      <c r="EX142" s="159"/>
      <c r="EY142" s="159"/>
      <c r="EZ142" s="159"/>
      <c r="FA142" s="159"/>
      <c r="FB142" s="159"/>
      <c r="FC142" s="159"/>
      <c r="FD142" s="159"/>
      <c r="FE142" s="159"/>
      <c r="FF142" s="159"/>
      <c r="FG142" s="159"/>
      <c r="FH142" s="159"/>
      <c r="FI142" s="159"/>
      <c r="FJ142" s="159"/>
      <c r="FK142" s="159"/>
      <c r="FL142" s="159"/>
      <c r="FM142" s="159"/>
      <c r="FN142" s="159"/>
      <c r="FO142" s="159"/>
      <c r="FP142" s="159"/>
      <c r="FQ142" s="159"/>
      <c r="FR142" s="159"/>
      <c r="FS142" s="159"/>
      <c r="FT142" s="159"/>
      <c r="FU142" s="159"/>
      <c r="FV142" s="159"/>
      <c r="FW142" s="159"/>
      <c r="FX142" s="159"/>
      <c r="FY142" s="159"/>
      <c r="FZ142" s="159"/>
      <c r="GA142" s="159"/>
      <c r="GB142" s="159"/>
      <c r="GC142" s="159"/>
      <c r="GD142" s="159"/>
      <c r="GE142" s="159"/>
      <c r="GF142" s="159"/>
      <c r="GG142" s="159"/>
      <c r="GH142" s="159"/>
      <c r="GI142" s="159"/>
      <c r="GJ142" s="159"/>
      <c r="GK142" s="159"/>
      <c r="GL142" s="159"/>
      <c r="GM142" s="159"/>
      <c r="GN142" s="159"/>
    </row>
    <row r="143" spans="2:206" s="160" customFormat="1" x14ac:dyDescent="0.3">
      <c r="B143" s="342" t="s">
        <v>166</v>
      </c>
      <c r="C143" s="343"/>
      <c r="D143" s="344"/>
      <c r="E143" s="348" t="s">
        <v>167</v>
      </c>
      <c r="F143" s="343"/>
      <c r="G143" s="344"/>
      <c r="H143" s="174" t="s">
        <v>70</v>
      </c>
      <c r="I143" s="174" t="s">
        <v>71</v>
      </c>
      <c r="J143" s="174" t="s">
        <v>70</v>
      </c>
      <c r="K143" s="174" t="s">
        <v>71</v>
      </c>
      <c r="L143" s="350"/>
      <c r="M143" s="350"/>
      <c r="N143" s="174" t="s">
        <v>72</v>
      </c>
      <c r="O143" s="175" t="s">
        <v>108</v>
      </c>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c r="CF143" s="159"/>
      <c r="CG143" s="159"/>
      <c r="CH143" s="159"/>
      <c r="CI143" s="159"/>
      <c r="CJ143" s="159"/>
      <c r="CK143" s="159"/>
      <c r="CL143" s="159"/>
      <c r="CM143" s="159"/>
      <c r="CN143" s="159"/>
      <c r="CO143" s="159"/>
      <c r="CP143" s="159"/>
      <c r="CQ143" s="159"/>
      <c r="CR143" s="159"/>
      <c r="CS143" s="159"/>
      <c r="CT143" s="159"/>
      <c r="CU143" s="159"/>
      <c r="CV143" s="159"/>
      <c r="CW143" s="159"/>
      <c r="CX143" s="159"/>
      <c r="CY143" s="159"/>
      <c r="CZ143" s="159"/>
      <c r="DA143" s="159"/>
      <c r="DB143" s="159"/>
      <c r="DC143" s="159"/>
      <c r="DD143" s="159"/>
      <c r="DE143" s="159"/>
      <c r="DF143" s="159"/>
      <c r="DG143" s="159"/>
      <c r="DH143" s="159"/>
      <c r="DI143" s="159"/>
      <c r="DJ143" s="159"/>
      <c r="DK143" s="159"/>
      <c r="DL143" s="159"/>
      <c r="DM143" s="159"/>
      <c r="DN143" s="159"/>
      <c r="DO143" s="159"/>
      <c r="DP143" s="159"/>
      <c r="DQ143" s="159"/>
      <c r="DR143" s="159"/>
      <c r="DS143" s="159"/>
      <c r="DT143" s="159"/>
      <c r="DU143" s="159"/>
      <c r="DV143" s="159"/>
      <c r="DW143" s="159"/>
      <c r="DX143" s="159"/>
      <c r="DY143" s="159"/>
      <c r="DZ143" s="159"/>
      <c r="EA143" s="159"/>
      <c r="EB143" s="159"/>
      <c r="EC143" s="159"/>
      <c r="ED143" s="159"/>
      <c r="EE143" s="159"/>
      <c r="EF143" s="159"/>
      <c r="EG143" s="159"/>
      <c r="EH143" s="159"/>
      <c r="EI143" s="159"/>
      <c r="EJ143" s="159"/>
      <c r="EK143" s="159"/>
      <c r="EL143" s="159"/>
      <c r="EM143" s="159"/>
      <c r="EN143" s="159"/>
      <c r="EO143" s="159"/>
      <c r="EP143" s="159"/>
      <c r="EQ143" s="159"/>
      <c r="ER143" s="159"/>
      <c r="ES143" s="159"/>
      <c r="ET143" s="159"/>
      <c r="EU143" s="159"/>
      <c r="EV143" s="159"/>
      <c r="EW143" s="159"/>
      <c r="EX143" s="159"/>
      <c r="EY143" s="159"/>
      <c r="EZ143" s="159"/>
      <c r="FA143" s="159"/>
      <c r="FB143" s="159"/>
      <c r="FC143" s="159"/>
      <c r="FD143" s="159"/>
      <c r="FE143" s="159"/>
      <c r="FF143" s="159"/>
      <c r="FG143" s="159"/>
      <c r="FH143" s="159"/>
      <c r="FI143" s="159"/>
      <c r="FJ143" s="159"/>
      <c r="FK143" s="159"/>
      <c r="FL143" s="159"/>
      <c r="FM143" s="159"/>
      <c r="FN143" s="159"/>
      <c r="FO143" s="159"/>
      <c r="FP143" s="159"/>
      <c r="FQ143" s="159"/>
      <c r="FR143" s="159"/>
      <c r="FS143" s="159"/>
      <c r="FT143" s="159"/>
      <c r="FU143" s="159"/>
      <c r="FV143" s="159"/>
      <c r="FW143" s="159"/>
      <c r="FX143" s="159"/>
      <c r="FY143" s="159"/>
      <c r="FZ143" s="159"/>
      <c r="GA143" s="159"/>
      <c r="GB143" s="159"/>
      <c r="GC143" s="159"/>
      <c r="GD143" s="159"/>
      <c r="GE143" s="159"/>
      <c r="GF143" s="159"/>
      <c r="GG143" s="159"/>
      <c r="GH143" s="159"/>
      <c r="GI143" s="159"/>
      <c r="GJ143" s="159"/>
      <c r="GK143" s="159"/>
      <c r="GL143" s="159"/>
      <c r="GM143" s="159"/>
      <c r="GN143" s="159"/>
    </row>
    <row r="144" spans="2:206" s="160" customFormat="1" ht="63.6" customHeight="1" x14ac:dyDescent="0.3">
      <c r="B144" s="345"/>
      <c r="C144" s="346"/>
      <c r="D144" s="347"/>
      <c r="E144" s="349"/>
      <c r="F144" s="346"/>
      <c r="G144" s="347"/>
      <c r="H144" s="125">
        <f>'BUDGET TOTAL (year beginning)'!M22</f>
        <v>0</v>
      </c>
      <c r="I144" s="125">
        <f>'EXPENDITURES (total year end)'!M19</f>
        <v>0</v>
      </c>
      <c r="J144" s="126">
        <f>'BUDGET TOTAL (year beginning)'!N22</f>
        <v>0</v>
      </c>
      <c r="K144" s="126">
        <f>'EXPENDITURES (total year end)'!N19</f>
        <v>0</v>
      </c>
      <c r="L144" s="351" t="str">
        <f>G3</f>
        <v>March 1, 2023 - 
February 28, 2024</v>
      </c>
      <c r="M144" s="352"/>
      <c r="N144" s="127">
        <f>N138</f>
        <v>0</v>
      </c>
      <c r="O144" s="128">
        <f>O138</f>
        <v>0</v>
      </c>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c r="CF144" s="159"/>
      <c r="CG144" s="159"/>
      <c r="CH144" s="159"/>
      <c r="CI144" s="159"/>
      <c r="CJ144" s="159"/>
      <c r="CK144" s="159"/>
      <c r="CL144" s="159"/>
      <c r="CM144" s="159"/>
      <c r="CN144" s="159"/>
      <c r="CO144" s="159"/>
      <c r="CP144" s="159"/>
      <c r="CQ144" s="159"/>
      <c r="CR144" s="159"/>
      <c r="CS144" s="159"/>
      <c r="CT144" s="159"/>
      <c r="CU144" s="159"/>
      <c r="CV144" s="159"/>
      <c r="CW144" s="159"/>
      <c r="CX144" s="159"/>
      <c r="CY144" s="159"/>
      <c r="CZ144" s="159"/>
      <c r="DA144" s="159"/>
      <c r="DB144" s="159"/>
      <c r="DC144" s="159"/>
      <c r="DD144" s="159"/>
      <c r="DE144" s="159"/>
      <c r="DF144" s="159"/>
      <c r="DG144" s="159"/>
      <c r="DH144" s="159"/>
      <c r="DI144" s="159"/>
      <c r="DJ144" s="159"/>
      <c r="DK144" s="159"/>
      <c r="DL144" s="159"/>
      <c r="DM144" s="159"/>
      <c r="DN144" s="159"/>
      <c r="DO144" s="159"/>
      <c r="DP144" s="159"/>
      <c r="DQ144" s="159"/>
      <c r="DR144" s="159"/>
      <c r="DS144" s="159"/>
      <c r="DT144" s="159"/>
      <c r="DU144" s="159"/>
      <c r="DV144" s="159"/>
      <c r="DW144" s="159"/>
      <c r="DX144" s="159"/>
      <c r="DY144" s="159"/>
      <c r="DZ144" s="159"/>
      <c r="EA144" s="159"/>
      <c r="EB144" s="159"/>
      <c r="EC144" s="159"/>
      <c r="ED144" s="159"/>
      <c r="EE144" s="159"/>
      <c r="EF144" s="159"/>
      <c r="EG144" s="159"/>
      <c r="EH144" s="159"/>
      <c r="EI144" s="159"/>
      <c r="EJ144" s="159"/>
      <c r="EK144" s="159"/>
      <c r="EL144" s="159"/>
      <c r="EM144" s="159"/>
      <c r="EN144" s="159"/>
      <c r="EO144" s="159"/>
      <c r="EP144" s="159"/>
      <c r="EQ144" s="159"/>
      <c r="ER144" s="159"/>
      <c r="ES144" s="159"/>
      <c r="ET144" s="159"/>
      <c r="EU144" s="159"/>
      <c r="EV144" s="159"/>
      <c r="EW144" s="159"/>
      <c r="EX144" s="159"/>
      <c r="EY144" s="159"/>
      <c r="EZ144" s="159"/>
      <c r="FA144" s="159"/>
      <c r="FB144" s="159"/>
      <c r="FC144" s="159"/>
      <c r="FD144" s="159"/>
      <c r="FE144" s="159"/>
      <c r="FF144" s="159"/>
      <c r="FG144" s="159"/>
      <c r="FH144" s="159"/>
      <c r="FI144" s="159"/>
      <c r="FJ144" s="159"/>
      <c r="FK144" s="159"/>
      <c r="FL144" s="159"/>
      <c r="FM144" s="159"/>
      <c r="FN144" s="159"/>
      <c r="FO144" s="159"/>
      <c r="FP144" s="159"/>
      <c r="FQ144" s="159"/>
      <c r="FR144" s="159"/>
      <c r="FS144" s="159"/>
      <c r="FT144" s="159"/>
      <c r="FU144" s="159"/>
      <c r="FV144" s="159"/>
      <c r="FW144" s="159"/>
      <c r="FX144" s="159"/>
      <c r="FY144" s="159"/>
      <c r="FZ144" s="159"/>
      <c r="GA144" s="159"/>
      <c r="GB144" s="159"/>
      <c r="GC144" s="159"/>
      <c r="GD144" s="159"/>
      <c r="GE144" s="159"/>
      <c r="GF144" s="159"/>
      <c r="GG144" s="159"/>
      <c r="GH144" s="159"/>
      <c r="GI144" s="159"/>
      <c r="GJ144" s="159"/>
      <c r="GK144" s="159"/>
      <c r="GL144" s="159"/>
      <c r="GM144" s="159"/>
      <c r="GN144" s="159"/>
    </row>
    <row r="145" spans="2:196" s="160" customFormat="1" x14ac:dyDescent="0.3">
      <c r="B145" s="353" t="s">
        <v>109</v>
      </c>
      <c r="C145" s="354"/>
      <c r="D145" s="354"/>
      <c r="E145" s="355"/>
      <c r="F145" s="355"/>
      <c r="G145" s="355"/>
      <c r="H145" s="355"/>
      <c r="I145" s="355"/>
      <c r="J145" s="355"/>
      <c r="K145" s="355"/>
      <c r="L145" s="355"/>
      <c r="M145" s="356"/>
      <c r="N145" s="356"/>
      <c r="O145" s="357"/>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c r="CF145" s="159"/>
      <c r="CG145" s="159"/>
      <c r="CH145" s="159"/>
      <c r="CI145" s="159"/>
      <c r="CJ145" s="159"/>
      <c r="CK145" s="159"/>
      <c r="CL145" s="159"/>
      <c r="CM145" s="159"/>
      <c r="CN145" s="159"/>
      <c r="CO145" s="159"/>
      <c r="CP145" s="159"/>
      <c r="CQ145" s="159"/>
      <c r="CR145" s="159"/>
      <c r="CS145" s="159"/>
      <c r="CT145" s="159"/>
      <c r="CU145" s="159"/>
      <c r="CV145" s="159"/>
      <c r="CW145" s="159"/>
      <c r="CX145" s="159"/>
      <c r="CY145" s="159"/>
      <c r="CZ145" s="159"/>
      <c r="DA145" s="159"/>
      <c r="DB145" s="159"/>
      <c r="DC145" s="159"/>
      <c r="DD145" s="159"/>
      <c r="DE145" s="159"/>
      <c r="DF145" s="159"/>
      <c r="DG145" s="159"/>
      <c r="DH145" s="159"/>
      <c r="DI145" s="159"/>
      <c r="DJ145" s="159"/>
      <c r="DK145" s="159"/>
      <c r="DL145" s="159"/>
      <c r="DM145" s="159"/>
      <c r="DN145" s="159"/>
      <c r="DO145" s="159"/>
      <c r="DP145" s="159"/>
      <c r="DQ145" s="159"/>
      <c r="DR145" s="159"/>
      <c r="DS145" s="159"/>
      <c r="DT145" s="159"/>
      <c r="DU145" s="159"/>
      <c r="DV145" s="159"/>
      <c r="DW145" s="159"/>
      <c r="DX145" s="159"/>
      <c r="DY145" s="159"/>
      <c r="DZ145" s="159"/>
      <c r="EA145" s="159"/>
      <c r="EB145" s="159"/>
      <c r="EC145" s="159"/>
      <c r="ED145" s="159"/>
      <c r="EE145" s="159"/>
      <c r="EF145" s="159"/>
      <c r="EG145" s="159"/>
      <c r="EH145" s="159"/>
      <c r="EI145" s="159"/>
      <c r="EJ145" s="159"/>
      <c r="EK145" s="159"/>
      <c r="EL145" s="159"/>
      <c r="EM145" s="159"/>
      <c r="EN145" s="159"/>
      <c r="EO145" s="159"/>
      <c r="EP145" s="159"/>
      <c r="EQ145" s="159"/>
      <c r="ER145" s="159"/>
      <c r="ES145" s="159"/>
      <c r="ET145" s="159"/>
      <c r="EU145" s="159"/>
      <c r="EV145" s="159"/>
      <c r="EW145" s="159"/>
      <c r="EX145" s="159"/>
      <c r="EY145" s="159"/>
      <c r="EZ145" s="159"/>
      <c r="FA145" s="159"/>
      <c r="FB145" s="159"/>
      <c r="FC145" s="159"/>
      <c r="FD145" s="159"/>
      <c r="FE145" s="159"/>
      <c r="FF145" s="159"/>
      <c r="FG145" s="159"/>
      <c r="FH145" s="159"/>
      <c r="FI145" s="159"/>
      <c r="FJ145" s="159"/>
      <c r="FK145" s="159"/>
      <c r="FL145" s="159"/>
      <c r="FM145" s="159"/>
      <c r="FN145" s="159"/>
      <c r="FO145" s="159"/>
      <c r="FP145" s="159"/>
      <c r="FQ145" s="159"/>
      <c r="FR145" s="159"/>
      <c r="FS145" s="159"/>
      <c r="FT145" s="159"/>
      <c r="FU145" s="159"/>
      <c r="FV145" s="159"/>
      <c r="FW145" s="159"/>
      <c r="FX145" s="159"/>
      <c r="FY145" s="159"/>
      <c r="FZ145" s="159"/>
      <c r="GA145" s="159"/>
      <c r="GB145" s="159"/>
      <c r="GC145" s="159"/>
      <c r="GD145" s="159"/>
      <c r="GE145" s="159"/>
      <c r="GF145" s="159"/>
      <c r="GG145" s="159"/>
      <c r="GH145" s="159"/>
      <c r="GI145" s="159"/>
      <c r="GJ145" s="159"/>
      <c r="GK145" s="159"/>
      <c r="GL145" s="159"/>
      <c r="GM145" s="159"/>
      <c r="GN145" s="159"/>
    </row>
    <row r="146" spans="2:196" s="160" customFormat="1" ht="32.1" customHeight="1" thickBot="1" x14ac:dyDescent="0.35">
      <c r="B146" s="358" t="s">
        <v>110</v>
      </c>
      <c r="C146" s="359"/>
      <c r="D146" s="359"/>
      <c r="E146" s="360"/>
      <c r="F146" s="360"/>
      <c r="G146" s="360"/>
      <c r="H146" s="360"/>
      <c r="I146" s="360"/>
      <c r="J146" s="360"/>
      <c r="K146" s="360"/>
      <c r="L146" s="360"/>
      <c r="M146" s="361"/>
      <c r="N146" s="361"/>
      <c r="O146" s="362"/>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c r="CF146" s="159"/>
      <c r="CG146" s="159"/>
      <c r="CH146" s="159"/>
      <c r="CI146" s="159"/>
      <c r="CJ146" s="159"/>
      <c r="CK146" s="159"/>
      <c r="CL146" s="159"/>
      <c r="CM146" s="159"/>
      <c r="CN146" s="159"/>
      <c r="CO146" s="159"/>
      <c r="CP146" s="159"/>
      <c r="CQ146" s="159"/>
      <c r="CR146" s="159"/>
      <c r="CS146" s="159"/>
      <c r="CT146" s="159"/>
      <c r="CU146" s="159"/>
      <c r="CV146" s="159"/>
      <c r="CW146" s="159"/>
      <c r="CX146" s="159"/>
      <c r="CY146" s="159"/>
      <c r="CZ146" s="159"/>
      <c r="DA146" s="159"/>
      <c r="DB146" s="159"/>
      <c r="DC146" s="159"/>
      <c r="DD146" s="159"/>
      <c r="DE146" s="159"/>
      <c r="DF146" s="159"/>
      <c r="DG146" s="159"/>
      <c r="DH146" s="159"/>
      <c r="DI146" s="159"/>
      <c r="DJ146" s="159"/>
      <c r="DK146" s="159"/>
      <c r="DL146" s="159"/>
      <c r="DM146" s="159"/>
      <c r="DN146" s="159"/>
      <c r="DO146" s="159"/>
      <c r="DP146" s="159"/>
      <c r="DQ146" s="159"/>
      <c r="DR146" s="159"/>
      <c r="DS146" s="159"/>
      <c r="DT146" s="159"/>
      <c r="DU146" s="159"/>
      <c r="DV146" s="159"/>
      <c r="DW146" s="159"/>
      <c r="DX146" s="159"/>
      <c r="DY146" s="159"/>
      <c r="DZ146" s="159"/>
      <c r="EA146" s="159"/>
      <c r="EB146" s="159"/>
      <c r="EC146" s="159"/>
      <c r="ED146" s="159"/>
      <c r="EE146" s="159"/>
      <c r="EF146" s="159"/>
      <c r="EG146" s="159"/>
      <c r="EH146" s="159"/>
      <c r="EI146" s="159"/>
      <c r="EJ146" s="159"/>
      <c r="EK146" s="159"/>
      <c r="EL146" s="159"/>
      <c r="EM146" s="159"/>
      <c r="EN146" s="159"/>
      <c r="EO146" s="159"/>
      <c r="EP146" s="159"/>
      <c r="EQ146" s="159"/>
      <c r="ER146" s="159"/>
      <c r="ES146" s="159"/>
      <c r="ET146" s="159"/>
      <c r="EU146" s="159"/>
      <c r="EV146" s="159"/>
      <c r="EW146" s="159"/>
      <c r="EX146" s="159"/>
      <c r="EY146" s="159"/>
      <c r="EZ146" s="159"/>
      <c r="FA146" s="159"/>
      <c r="FB146" s="159"/>
      <c r="FC146" s="159"/>
      <c r="FD146" s="159"/>
      <c r="FE146" s="159"/>
      <c r="FF146" s="159"/>
      <c r="FG146" s="159"/>
      <c r="FH146" s="159"/>
      <c r="FI146" s="159"/>
      <c r="FJ146" s="159"/>
      <c r="FK146" s="159"/>
      <c r="FL146" s="159"/>
      <c r="FM146" s="159"/>
      <c r="FN146" s="159"/>
      <c r="FO146" s="159"/>
      <c r="FP146" s="159"/>
      <c r="FQ146" s="159"/>
      <c r="FR146" s="159"/>
      <c r="FS146" s="159"/>
      <c r="FT146" s="159"/>
      <c r="FU146" s="159"/>
      <c r="FV146" s="159"/>
      <c r="FW146" s="159"/>
      <c r="FX146" s="159"/>
      <c r="FY146" s="159"/>
      <c r="FZ146" s="159"/>
      <c r="GA146" s="159"/>
      <c r="GB146" s="159"/>
      <c r="GC146" s="159"/>
      <c r="GD146" s="159"/>
      <c r="GE146" s="159"/>
      <c r="GF146" s="159"/>
      <c r="GG146" s="159"/>
      <c r="GH146" s="159"/>
      <c r="GI146" s="159"/>
      <c r="GJ146" s="159"/>
      <c r="GK146" s="159"/>
      <c r="GL146" s="159"/>
      <c r="GM146" s="159"/>
      <c r="GN146" s="159"/>
    </row>
    <row r="147" spans="2:196" s="160" customFormat="1" ht="40.5" customHeight="1" thickBot="1" x14ac:dyDescent="0.35">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c r="CF147" s="159"/>
      <c r="CG147" s="159"/>
      <c r="CH147" s="159"/>
      <c r="CI147" s="159"/>
      <c r="CJ147" s="159"/>
      <c r="CK147" s="159"/>
      <c r="CL147" s="159"/>
      <c r="CM147" s="159"/>
      <c r="CN147" s="159"/>
      <c r="CO147" s="159"/>
      <c r="CP147" s="159"/>
      <c r="CQ147" s="159"/>
      <c r="CR147" s="159"/>
      <c r="CS147" s="159"/>
      <c r="CT147" s="159"/>
      <c r="CU147" s="159"/>
      <c r="CV147" s="159"/>
      <c r="CW147" s="159"/>
      <c r="CX147" s="159"/>
      <c r="CY147" s="159"/>
      <c r="CZ147" s="159"/>
      <c r="DA147" s="159"/>
      <c r="DB147" s="159"/>
      <c r="DC147" s="159"/>
      <c r="DD147" s="159"/>
      <c r="DE147" s="159"/>
      <c r="DF147" s="159"/>
      <c r="DG147" s="159"/>
      <c r="DH147" s="159"/>
      <c r="DI147" s="159"/>
      <c r="DJ147" s="159"/>
      <c r="DK147" s="159"/>
      <c r="DL147" s="159"/>
      <c r="DM147" s="159"/>
      <c r="DN147" s="159"/>
      <c r="DO147" s="159"/>
      <c r="DP147" s="159"/>
      <c r="DQ147" s="159"/>
      <c r="DR147" s="159"/>
      <c r="DS147" s="159"/>
      <c r="DT147" s="159"/>
      <c r="DU147" s="159"/>
      <c r="DV147" s="159"/>
      <c r="DW147" s="159"/>
      <c r="DX147" s="159"/>
      <c r="DY147" s="159"/>
      <c r="DZ147" s="159"/>
      <c r="EA147" s="159"/>
      <c r="EB147" s="159"/>
      <c r="EC147" s="159"/>
      <c r="ED147" s="159"/>
      <c r="EE147" s="159"/>
      <c r="EF147" s="159"/>
      <c r="EG147" s="159"/>
      <c r="EH147" s="159"/>
      <c r="EI147" s="159"/>
      <c r="EJ147" s="159"/>
      <c r="EK147" s="159"/>
      <c r="EL147" s="159"/>
      <c r="EM147" s="159"/>
      <c r="EN147" s="159"/>
      <c r="EO147" s="159"/>
      <c r="EP147" s="159"/>
      <c r="EQ147" s="159"/>
      <c r="ER147" s="159"/>
      <c r="ES147" s="159"/>
      <c r="ET147" s="159"/>
      <c r="EU147" s="159"/>
      <c r="EV147" s="159"/>
      <c r="EW147" s="159"/>
      <c r="EX147" s="159"/>
      <c r="EY147" s="159"/>
      <c r="EZ147" s="159"/>
      <c r="FA147" s="159"/>
      <c r="FB147" s="159"/>
      <c r="FC147" s="159"/>
      <c r="FD147" s="159"/>
      <c r="FE147" s="159"/>
      <c r="FF147" s="159"/>
      <c r="FG147" s="159"/>
      <c r="FH147" s="159"/>
      <c r="FI147" s="159"/>
      <c r="FJ147" s="159"/>
      <c r="FK147" s="159"/>
      <c r="FL147" s="159"/>
      <c r="FM147" s="159"/>
      <c r="FN147" s="159"/>
      <c r="FO147" s="159"/>
      <c r="FP147" s="159"/>
      <c r="FQ147" s="159"/>
      <c r="FR147" s="159"/>
      <c r="FS147" s="159"/>
      <c r="FT147" s="159"/>
      <c r="FU147" s="159"/>
      <c r="FV147" s="159"/>
      <c r="FW147" s="159"/>
      <c r="FX147" s="159"/>
      <c r="FY147" s="159"/>
      <c r="FZ147" s="159"/>
      <c r="GA147" s="159"/>
      <c r="GB147" s="159"/>
      <c r="GC147" s="159"/>
      <c r="GD147" s="159"/>
      <c r="GE147" s="159"/>
      <c r="GF147" s="159"/>
      <c r="GG147" s="159"/>
      <c r="GH147" s="159"/>
      <c r="GI147" s="159"/>
      <c r="GJ147" s="159"/>
      <c r="GK147" s="159"/>
      <c r="GL147" s="159"/>
      <c r="GM147" s="159"/>
      <c r="GN147" s="159"/>
    </row>
    <row r="148" spans="2:196" s="160" customFormat="1" x14ac:dyDescent="0.3">
      <c r="B148" s="330" t="s">
        <v>259</v>
      </c>
      <c r="C148" s="331"/>
      <c r="D148" s="331"/>
      <c r="E148" s="331"/>
      <c r="F148" s="331"/>
      <c r="G148" s="331"/>
      <c r="H148" s="331"/>
      <c r="I148" s="331"/>
      <c r="J148" s="331"/>
      <c r="K148" s="331"/>
      <c r="L148" s="331"/>
      <c r="M148" s="331"/>
      <c r="N148" s="178" t="s">
        <v>98</v>
      </c>
      <c r="O148" s="177" t="s">
        <v>99</v>
      </c>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c r="CF148" s="159"/>
      <c r="CG148" s="159"/>
      <c r="CH148" s="159"/>
      <c r="CI148" s="159"/>
      <c r="CJ148" s="159"/>
      <c r="CK148" s="159"/>
      <c r="CL148" s="159"/>
      <c r="CM148" s="159"/>
      <c r="CN148" s="159"/>
      <c r="CO148" s="159"/>
      <c r="CP148" s="159"/>
      <c r="CQ148" s="159"/>
      <c r="CR148" s="159"/>
      <c r="CS148" s="159"/>
      <c r="CT148" s="159"/>
      <c r="CU148" s="159"/>
      <c r="CV148" s="159"/>
      <c r="CW148" s="159"/>
      <c r="CX148" s="159"/>
      <c r="CY148" s="159"/>
      <c r="CZ148" s="159"/>
      <c r="DA148" s="159"/>
      <c r="DB148" s="159"/>
      <c r="DC148" s="159"/>
      <c r="DD148" s="159"/>
      <c r="DE148" s="159"/>
      <c r="DF148" s="159"/>
      <c r="DG148" s="159"/>
      <c r="DH148" s="159"/>
      <c r="DI148" s="159"/>
      <c r="DJ148" s="159"/>
      <c r="DK148" s="159"/>
      <c r="DL148" s="159"/>
      <c r="DM148" s="159"/>
      <c r="DN148" s="159"/>
      <c r="DO148" s="159"/>
      <c r="DP148" s="159"/>
      <c r="DQ148" s="159"/>
      <c r="DR148" s="159"/>
      <c r="DS148" s="159"/>
      <c r="DT148" s="159"/>
      <c r="DU148" s="159"/>
      <c r="DV148" s="159"/>
      <c r="DW148" s="159"/>
      <c r="DX148" s="159"/>
      <c r="DY148" s="159"/>
      <c r="DZ148" s="159"/>
      <c r="EA148" s="159"/>
      <c r="EB148" s="159"/>
      <c r="EC148" s="159"/>
      <c r="ED148" s="159"/>
      <c r="EE148" s="159"/>
      <c r="EF148" s="159"/>
      <c r="EG148" s="159"/>
      <c r="EH148" s="159"/>
      <c r="EI148" s="159"/>
      <c r="EJ148" s="159"/>
      <c r="EK148" s="159"/>
      <c r="EL148" s="159"/>
      <c r="EM148" s="159"/>
      <c r="EN148" s="159"/>
      <c r="EO148" s="159"/>
      <c r="EP148" s="159"/>
      <c r="EQ148" s="159"/>
      <c r="ER148" s="159"/>
      <c r="ES148" s="159"/>
      <c r="ET148" s="159"/>
      <c r="EU148" s="159"/>
      <c r="EV148" s="159"/>
      <c r="EW148" s="159"/>
      <c r="EX148" s="159"/>
      <c r="EY148" s="159"/>
      <c r="EZ148" s="159"/>
      <c r="FA148" s="159"/>
      <c r="FB148" s="159"/>
      <c r="FC148" s="159"/>
      <c r="FD148" s="159"/>
      <c r="FE148" s="159"/>
      <c r="FF148" s="159"/>
      <c r="FG148" s="159"/>
      <c r="FH148" s="159"/>
      <c r="FI148" s="159"/>
      <c r="FJ148" s="159"/>
      <c r="FK148" s="159"/>
      <c r="FL148" s="159"/>
      <c r="FM148" s="159"/>
      <c r="FN148" s="159"/>
      <c r="FO148" s="159"/>
      <c r="FP148" s="159"/>
      <c r="FQ148" s="159"/>
      <c r="FR148" s="159"/>
      <c r="FS148" s="159"/>
      <c r="FT148" s="159"/>
      <c r="FU148" s="159"/>
      <c r="FV148" s="159"/>
      <c r="FW148" s="159"/>
      <c r="FX148" s="159"/>
      <c r="FY148" s="159"/>
      <c r="FZ148" s="159"/>
      <c r="GA148" s="159"/>
      <c r="GB148" s="159"/>
      <c r="GC148" s="159"/>
      <c r="GD148" s="159"/>
      <c r="GE148" s="159"/>
      <c r="GF148" s="159"/>
      <c r="GG148" s="159"/>
      <c r="GH148" s="159"/>
      <c r="GI148" s="159"/>
      <c r="GJ148" s="159"/>
      <c r="GK148" s="159"/>
      <c r="GL148" s="159"/>
      <c r="GM148" s="159"/>
      <c r="GN148" s="159"/>
    </row>
    <row r="149" spans="2:196" s="160" customFormat="1" x14ac:dyDescent="0.3">
      <c r="B149" s="307" t="s">
        <v>168</v>
      </c>
      <c r="C149" s="308"/>
      <c r="D149" s="308"/>
      <c r="E149" s="398" t="s">
        <v>231</v>
      </c>
      <c r="F149" s="334"/>
      <c r="G149" s="334"/>
      <c r="H149" s="334"/>
      <c r="I149" s="399"/>
      <c r="J149" s="324"/>
      <c r="K149" s="540"/>
      <c r="L149" s="539" t="s">
        <v>227</v>
      </c>
      <c r="M149" s="539"/>
      <c r="N149" s="491">
        <f>'BUDGET TOTAL (year beginning)'!L23</f>
        <v>0</v>
      </c>
      <c r="O149" s="455">
        <f>'EXPENDITURES (total year end)'!L20</f>
        <v>0</v>
      </c>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c r="CF149" s="159"/>
      <c r="CG149" s="159"/>
      <c r="CH149" s="159"/>
      <c r="CI149" s="159"/>
      <c r="CJ149" s="159"/>
      <c r="CK149" s="159"/>
      <c r="CL149" s="159"/>
      <c r="CM149" s="159"/>
      <c r="CN149" s="159"/>
      <c r="CO149" s="159"/>
      <c r="CP149" s="159"/>
      <c r="CQ149" s="159"/>
      <c r="CR149" s="159"/>
      <c r="CS149" s="159"/>
      <c r="CT149" s="159"/>
      <c r="CU149" s="159"/>
      <c r="CV149" s="159"/>
      <c r="CW149" s="159"/>
      <c r="CX149" s="159"/>
      <c r="CY149" s="159"/>
      <c r="CZ149" s="159"/>
      <c r="DA149" s="159"/>
      <c r="DB149" s="159"/>
      <c r="DC149" s="159"/>
      <c r="DD149" s="159"/>
      <c r="DE149" s="159"/>
      <c r="DF149" s="159"/>
      <c r="DG149" s="159"/>
      <c r="DH149" s="159"/>
      <c r="DI149" s="159"/>
      <c r="DJ149" s="159"/>
      <c r="DK149" s="159"/>
      <c r="DL149" s="159"/>
      <c r="DM149" s="159"/>
      <c r="DN149" s="159"/>
      <c r="DO149" s="159"/>
      <c r="DP149" s="159"/>
      <c r="DQ149" s="159"/>
      <c r="DR149" s="159"/>
      <c r="DS149" s="159"/>
      <c r="DT149" s="159"/>
      <c r="DU149" s="159"/>
      <c r="DV149" s="159"/>
      <c r="DW149" s="159"/>
      <c r="DX149" s="159"/>
      <c r="DY149" s="159"/>
      <c r="DZ149" s="159"/>
      <c r="EA149" s="159"/>
      <c r="EB149" s="159"/>
      <c r="EC149" s="159"/>
      <c r="ED149" s="159"/>
      <c r="EE149" s="159"/>
      <c r="EF149" s="159"/>
      <c r="EG149" s="159"/>
      <c r="EH149" s="159"/>
      <c r="EI149" s="159"/>
      <c r="EJ149" s="159"/>
      <c r="EK149" s="159"/>
      <c r="EL149" s="159"/>
      <c r="EM149" s="159"/>
      <c r="EN149" s="159"/>
      <c r="EO149" s="159"/>
      <c r="EP149" s="159"/>
      <c r="EQ149" s="159"/>
      <c r="ER149" s="159"/>
      <c r="ES149" s="159"/>
      <c r="ET149" s="159"/>
      <c r="EU149" s="159"/>
      <c r="EV149" s="159"/>
      <c r="EW149" s="159"/>
      <c r="EX149" s="159"/>
      <c r="EY149" s="159"/>
      <c r="EZ149" s="159"/>
      <c r="FA149" s="159"/>
      <c r="FB149" s="159"/>
      <c r="FC149" s="159"/>
      <c r="FD149" s="159"/>
      <c r="FE149" s="159"/>
      <c r="FF149" s="159"/>
      <c r="FG149" s="159"/>
      <c r="FH149" s="159"/>
      <c r="FI149" s="159"/>
      <c r="FJ149" s="159"/>
      <c r="FK149" s="159"/>
      <c r="FL149" s="159"/>
      <c r="FM149" s="159"/>
      <c r="FN149" s="159"/>
      <c r="FO149" s="159"/>
      <c r="FP149" s="159"/>
      <c r="FQ149" s="159"/>
      <c r="FR149" s="159"/>
      <c r="FS149" s="159"/>
      <c r="FT149" s="159"/>
      <c r="FU149" s="159"/>
      <c r="FV149" s="159"/>
      <c r="FW149" s="159"/>
      <c r="FX149" s="159"/>
      <c r="FY149" s="159"/>
      <c r="FZ149" s="159"/>
      <c r="GA149" s="159"/>
      <c r="GB149" s="159"/>
      <c r="GC149" s="159"/>
      <c r="GD149" s="159"/>
      <c r="GE149" s="159"/>
      <c r="GF149" s="159"/>
      <c r="GG149" s="159"/>
      <c r="GH149" s="159"/>
      <c r="GI149" s="159"/>
      <c r="GJ149" s="159"/>
      <c r="GK149" s="159"/>
      <c r="GL149" s="159"/>
      <c r="GM149" s="159"/>
      <c r="GN149" s="159"/>
    </row>
    <row r="150" spans="2:196" s="160" customFormat="1" ht="14.45" customHeight="1" x14ac:dyDescent="0.3">
      <c r="B150" s="317" t="s">
        <v>169</v>
      </c>
      <c r="C150" s="318"/>
      <c r="D150" s="318"/>
      <c r="E150" s="318"/>
      <c r="F150" s="318"/>
      <c r="G150" s="318"/>
      <c r="H150" s="318"/>
      <c r="I150" s="319"/>
      <c r="J150" s="326"/>
      <c r="K150" s="541"/>
      <c r="L150" s="539"/>
      <c r="M150" s="539"/>
      <c r="N150" s="491"/>
      <c r="O150" s="455"/>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c r="CF150" s="159"/>
      <c r="CG150" s="159"/>
      <c r="CH150" s="159"/>
      <c r="CI150" s="159"/>
      <c r="CJ150" s="159"/>
      <c r="CK150" s="159"/>
      <c r="CL150" s="159"/>
      <c r="CM150" s="159"/>
      <c r="CN150" s="159"/>
      <c r="CO150" s="159"/>
      <c r="CP150" s="159"/>
      <c r="CQ150" s="159"/>
      <c r="CR150" s="159"/>
      <c r="CS150" s="159"/>
      <c r="CT150" s="159"/>
      <c r="CU150" s="159"/>
      <c r="CV150" s="159"/>
      <c r="CW150" s="159"/>
      <c r="CX150" s="159"/>
      <c r="CY150" s="159"/>
      <c r="CZ150" s="159"/>
      <c r="DA150" s="159"/>
      <c r="DB150" s="159"/>
      <c r="DC150" s="159"/>
      <c r="DD150" s="159"/>
      <c r="DE150" s="159"/>
      <c r="DF150" s="159"/>
      <c r="DG150" s="159"/>
      <c r="DH150" s="159"/>
      <c r="DI150" s="159"/>
      <c r="DJ150" s="159"/>
      <c r="DK150" s="159"/>
      <c r="DL150" s="159"/>
      <c r="DM150" s="159"/>
      <c r="DN150" s="159"/>
      <c r="DO150" s="159"/>
      <c r="DP150" s="159"/>
      <c r="DQ150" s="159"/>
      <c r="DR150" s="159"/>
      <c r="DS150" s="159"/>
      <c r="DT150" s="159"/>
      <c r="DU150" s="159"/>
      <c r="DV150" s="159"/>
      <c r="DW150" s="159"/>
      <c r="DX150" s="159"/>
      <c r="DY150" s="159"/>
      <c r="DZ150" s="159"/>
      <c r="EA150" s="159"/>
      <c r="EB150" s="159"/>
      <c r="EC150" s="159"/>
      <c r="ED150" s="159"/>
      <c r="EE150" s="159"/>
      <c r="EF150" s="159"/>
      <c r="EG150" s="159"/>
      <c r="EH150" s="159"/>
      <c r="EI150" s="159"/>
      <c r="EJ150" s="159"/>
      <c r="EK150" s="159"/>
      <c r="EL150" s="159"/>
      <c r="EM150" s="159"/>
      <c r="EN150" s="159"/>
      <c r="EO150" s="159"/>
      <c r="EP150" s="159"/>
      <c r="EQ150" s="159"/>
      <c r="ER150" s="159"/>
      <c r="ES150" s="159"/>
      <c r="ET150" s="159"/>
      <c r="EU150" s="159"/>
      <c r="EV150" s="159"/>
      <c r="EW150" s="159"/>
      <c r="EX150" s="159"/>
      <c r="EY150" s="159"/>
      <c r="EZ150" s="159"/>
      <c r="FA150" s="159"/>
      <c r="FB150" s="159"/>
      <c r="FC150" s="159"/>
      <c r="FD150" s="159"/>
      <c r="FE150" s="159"/>
      <c r="FF150" s="159"/>
      <c r="FG150" s="159"/>
      <c r="FH150" s="159"/>
      <c r="FI150" s="159"/>
      <c r="FJ150" s="159"/>
      <c r="FK150" s="159"/>
      <c r="FL150" s="159"/>
      <c r="FM150" s="159"/>
      <c r="FN150" s="159"/>
      <c r="FO150" s="159"/>
      <c r="FP150" s="159"/>
      <c r="FQ150" s="159"/>
      <c r="FR150" s="159"/>
      <c r="FS150" s="159"/>
      <c r="FT150" s="159"/>
      <c r="FU150" s="159"/>
      <c r="FV150" s="159"/>
      <c r="FW150" s="159"/>
      <c r="FX150" s="159"/>
      <c r="FY150" s="159"/>
      <c r="FZ150" s="159"/>
      <c r="GA150" s="159"/>
      <c r="GB150" s="159"/>
      <c r="GC150" s="159"/>
      <c r="GD150" s="159"/>
      <c r="GE150" s="159"/>
      <c r="GF150" s="159"/>
      <c r="GG150" s="159"/>
      <c r="GH150" s="159"/>
      <c r="GI150" s="159"/>
      <c r="GJ150" s="159"/>
      <c r="GK150" s="159"/>
      <c r="GL150" s="159"/>
      <c r="GM150" s="159"/>
      <c r="GN150" s="159"/>
    </row>
    <row r="151" spans="2:196" s="160" customFormat="1" x14ac:dyDescent="0.3">
      <c r="B151" s="288"/>
      <c r="C151" s="289"/>
      <c r="D151" s="289"/>
      <c r="E151" s="289"/>
      <c r="F151" s="289"/>
      <c r="G151" s="289"/>
      <c r="H151" s="289"/>
      <c r="I151" s="320"/>
      <c r="J151" s="328"/>
      <c r="K151" s="542"/>
      <c r="L151" s="539"/>
      <c r="M151" s="539"/>
      <c r="N151" s="491"/>
      <c r="O151" s="455"/>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c r="CF151" s="159"/>
      <c r="CG151" s="159"/>
      <c r="CH151" s="159"/>
      <c r="CI151" s="159"/>
      <c r="CJ151" s="159"/>
      <c r="CK151" s="159"/>
      <c r="CL151" s="159"/>
      <c r="CM151" s="159"/>
      <c r="CN151" s="159"/>
      <c r="CO151" s="159"/>
      <c r="CP151" s="159"/>
      <c r="CQ151" s="159"/>
      <c r="CR151" s="159"/>
      <c r="CS151" s="159"/>
      <c r="CT151" s="159"/>
      <c r="CU151" s="159"/>
      <c r="CV151" s="159"/>
      <c r="CW151" s="159"/>
      <c r="CX151" s="159"/>
      <c r="CY151" s="159"/>
      <c r="CZ151" s="159"/>
      <c r="DA151" s="159"/>
      <c r="DB151" s="159"/>
      <c r="DC151" s="159"/>
      <c r="DD151" s="159"/>
      <c r="DE151" s="159"/>
      <c r="DF151" s="159"/>
      <c r="DG151" s="159"/>
      <c r="DH151" s="159"/>
      <c r="DI151" s="159"/>
      <c r="DJ151" s="159"/>
      <c r="DK151" s="159"/>
      <c r="DL151" s="159"/>
      <c r="DM151" s="159"/>
      <c r="DN151" s="159"/>
      <c r="DO151" s="159"/>
      <c r="DP151" s="159"/>
      <c r="DQ151" s="159"/>
      <c r="DR151" s="159"/>
      <c r="DS151" s="159"/>
      <c r="DT151" s="159"/>
      <c r="DU151" s="159"/>
      <c r="DV151" s="159"/>
      <c r="DW151" s="159"/>
      <c r="DX151" s="159"/>
      <c r="DY151" s="159"/>
      <c r="DZ151" s="159"/>
      <c r="EA151" s="159"/>
      <c r="EB151" s="159"/>
      <c r="EC151" s="159"/>
      <c r="ED151" s="159"/>
      <c r="EE151" s="159"/>
      <c r="EF151" s="159"/>
      <c r="EG151" s="159"/>
      <c r="EH151" s="159"/>
      <c r="EI151" s="159"/>
      <c r="EJ151" s="159"/>
      <c r="EK151" s="159"/>
      <c r="EL151" s="159"/>
      <c r="EM151" s="159"/>
      <c r="EN151" s="159"/>
      <c r="EO151" s="159"/>
      <c r="EP151" s="159"/>
      <c r="EQ151" s="159"/>
      <c r="ER151" s="159"/>
      <c r="ES151" s="159"/>
      <c r="ET151" s="159"/>
      <c r="EU151" s="159"/>
      <c r="EV151" s="159"/>
      <c r="EW151" s="159"/>
      <c r="EX151" s="159"/>
      <c r="EY151" s="159"/>
      <c r="EZ151" s="159"/>
      <c r="FA151" s="159"/>
      <c r="FB151" s="159"/>
      <c r="FC151" s="159"/>
      <c r="FD151" s="159"/>
      <c r="FE151" s="159"/>
      <c r="FF151" s="159"/>
      <c r="FG151" s="159"/>
      <c r="FH151" s="159"/>
      <c r="FI151" s="159"/>
      <c r="FJ151" s="159"/>
      <c r="FK151" s="159"/>
      <c r="FL151" s="159"/>
      <c r="FM151" s="159"/>
      <c r="FN151" s="159"/>
      <c r="FO151" s="159"/>
      <c r="FP151" s="159"/>
      <c r="FQ151" s="159"/>
      <c r="FR151" s="159"/>
      <c r="FS151" s="159"/>
      <c r="FT151" s="159"/>
      <c r="FU151" s="159"/>
      <c r="FV151" s="159"/>
      <c r="FW151" s="159"/>
      <c r="FX151" s="159"/>
      <c r="FY151" s="159"/>
      <c r="FZ151" s="159"/>
      <c r="GA151" s="159"/>
      <c r="GB151" s="159"/>
      <c r="GC151" s="159"/>
      <c r="GD151" s="159"/>
      <c r="GE151" s="159"/>
      <c r="GF151" s="159"/>
      <c r="GG151" s="159"/>
      <c r="GH151" s="159"/>
      <c r="GI151" s="159"/>
      <c r="GJ151" s="159"/>
      <c r="GK151" s="159"/>
      <c r="GL151" s="159"/>
      <c r="GM151" s="159"/>
      <c r="GN151" s="159"/>
    </row>
    <row r="152" spans="2:196" s="160" customFormat="1" x14ac:dyDescent="0.3">
      <c r="B152" s="369" t="s">
        <v>235</v>
      </c>
      <c r="C152" s="370"/>
      <c r="D152" s="370"/>
      <c r="E152" s="371" t="s">
        <v>236</v>
      </c>
      <c r="F152" s="372"/>
      <c r="G152" s="373"/>
      <c r="H152" s="374" t="s">
        <v>112</v>
      </c>
      <c r="I152" s="375"/>
      <c r="J152" s="375"/>
      <c r="K152" s="376"/>
      <c r="L152" s="272" t="s">
        <v>237</v>
      </c>
      <c r="M152" s="272"/>
      <c r="N152" s="272" t="s">
        <v>238</v>
      </c>
      <c r="O152" s="273"/>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c r="CF152" s="159"/>
      <c r="CG152" s="159"/>
      <c r="CH152" s="159"/>
      <c r="CI152" s="159"/>
      <c r="CJ152" s="159"/>
      <c r="CK152" s="159"/>
      <c r="CL152" s="159"/>
      <c r="CM152" s="159"/>
      <c r="CN152" s="159"/>
      <c r="CO152" s="159"/>
      <c r="CP152" s="159"/>
      <c r="CQ152" s="159"/>
      <c r="CR152" s="159"/>
      <c r="CS152" s="159"/>
      <c r="CT152" s="159"/>
      <c r="CU152" s="159"/>
      <c r="CV152" s="159"/>
      <c r="CW152" s="159"/>
      <c r="CX152" s="159"/>
      <c r="CY152" s="159"/>
      <c r="CZ152" s="159"/>
      <c r="DA152" s="159"/>
      <c r="DB152" s="159"/>
      <c r="DC152" s="159"/>
      <c r="DD152" s="159"/>
      <c r="DE152" s="159"/>
      <c r="DF152" s="159"/>
      <c r="DG152" s="159"/>
      <c r="DH152" s="159"/>
      <c r="DI152" s="159"/>
      <c r="DJ152" s="159"/>
      <c r="DK152" s="159"/>
      <c r="DL152" s="159"/>
      <c r="DM152" s="159"/>
      <c r="DN152" s="159"/>
      <c r="DO152" s="159"/>
      <c r="DP152" s="159"/>
      <c r="DQ152" s="159"/>
      <c r="DR152" s="159"/>
      <c r="DS152" s="159"/>
      <c r="DT152" s="159"/>
      <c r="DU152" s="159"/>
      <c r="DV152" s="159"/>
      <c r="DW152" s="159"/>
      <c r="DX152" s="159"/>
      <c r="DY152" s="159"/>
      <c r="DZ152" s="159"/>
      <c r="EA152" s="159"/>
      <c r="EB152" s="159"/>
      <c r="EC152" s="159"/>
      <c r="ED152" s="159"/>
      <c r="EE152" s="159"/>
      <c r="EF152" s="159"/>
      <c r="EG152" s="159"/>
      <c r="EH152" s="159"/>
      <c r="EI152" s="159"/>
      <c r="EJ152" s="159"/>
      <c r="EK152" s="159"/>
      <c r="EL152" s="159"/>
      <c r="EM152" s="159"/>
      <c r="EN152" s="159"/>
      <c r="EO152" s="159"/>
      <c r="EP152" s="159"/>
      <c r="EQ152" s="159"/>
      <c r="ER152" s="159"/>
      <c r="ES152" s="159"/>
      <c r="ET152" s="159"/>
      <c r="EU152" s="159"/>
      <c r="EV152" s="159"/>
      <c r="EW152" s="159"/>
      <c r="EX152" s="159"/>
      <c r="EY152" s="159"/>
      <c r="EZ152" s="159"/>
      <c r="FA152" s="159"/>
      <c r="FB152" s="159"/>
      <c r="FC152" s="159"/>
      <c r="FD152" s="159"/>
      <c r="FE152" s="159"/>
      <c r="FF152" s="159"/>
      <c r="FG152" s="159"/>
      <c r="FH152" s="159"/>
      <c r="FI152" s="159"/>
      <c r="FJ152" s="159"/>
      <c r="FK152" s="159"/>
      <c r="FL152" s="159"/>
      <c r="FM152" s="159"/>
      <c r="FN152" s="159"/>
      <c r="FO152" s="159"/>
      <c r="FP152" s="159"/>
      <c r="FQ152" s="159"/>
      <c r="FR152" s="159"/>
      <c r="FS152" s="159"/>
      <c r="FT152" s="159"/>
      <c r="FU152" s="159"/>
      <c r="FV152" s="159"/>
      <c r="FW152" s="159"/>
      <c r="FX152" s="159"/>
      <c r="FY152" s="159"/>
      <c r="FZ152" s="159"/>
      <c r="GA152" s="159"/>
      <c r="GB152" s="159"/>
      <c r="GC152" s="159"/>
      <c r="GD152" s="159"/>
      <c r="GE152" s="159"/>
      <c r="GF152" s="159"/>
      <c r="GG152" s="159"/>
      <c r="GH152" s="159"/>
      <c r="GI152" s="159"/>
      <c r="GJ152" s="159"/>
      <c r="GK152" s="159"/>
      <c r="GL152" s="159"/>
      <c r="GM152" s="159"/>
      <c r="GN152" s="159"/>
    </row>
    <row r="153" spans="2:196" s="160" customFormat="1" ht="32.1" customHeight="1" x14ac:dyDescent="0.3">
      <c r="B153" s="274"/>
      <c r="C153" s="275"/>
      <c r="D153" s="276"/>
      <c r="E153" s="277"/>
      <c r="F153" s="278"/>
      <c r="G153" s="279"/>
      <c r="H153" s="379" t="s">
        <v>239</v>
      </c>
      <c r="I153" s="380"/>
      <c r="J153" s="379" t="s">
        <v>103</v>
      </c>
      <c r="K153" s="380"/>
      <c r="L153" s="284" t="s">
        <v>104</v>
      </c>
      <c r="M153" s="284"/>
      <c r="N153" s="284" t="s">
        <v>105</v>
      </c>
      <c r="O153" s="285"/>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c r="CF153" s="159"/>
      <c r="CG153" s="159"/>
      <c r="CH153" s="159"/>
      <c r="CI153" s="159"/>
      <c r="CJ153" s="159"/>
      <c r="CK153" s="159"/>
      <c r="CL153" s="159"/>
      <c r="CM153" s="159"/>
      <c r="CN153" s="159"/>
      <c r="CO153" s="159"/>
      <c r="CP153" s="159"/>
      <c r="CQ153" s="159"/>
      <c r="CR153" s="159"/>
      <c r="CS153" s="159"/>
      <c r="CT153" s="159"/>
      <c r="CU153" s="159"/>
      <c r="CV153" s="159"/>
      <c r="CW153" s="159"/>
      <c r="CX153" s="159"/>
      <c r="CY153" s="159"/>
      <c r="CZ153" s="159"/>
      <c r="DA153" s="159"/>
      <c r="DB153" s="159"/>
      <c r="DC153" s="159"/>
      <c r="DD153" s="159"/>
      <c r="DE153" s="159"/>
      <c r="DF153" s="159"/>
      <c r="DG153" s="159"/>
      <c r="DH153" s="159"/>
      <c r="DI153" s="159"/>
      <c r="DJ153" s="159"/>
      <c r="DK153" s="159"/>
      <c r="DL153" s="159"/>
      <c r="DM153" s="159"/>
      <c r="DN153" s="159"/>
      <c r="DO153" s="159"/>
      <c r="DP153" s="159"/>
      <c r="DQ153" s="159"/>
      <c r="DR153" s="159"/>
      <c r="DS153" s="159"/>
      <c r="DT153" s="159"/>
      <c r="DU153" s="159"/>
      <c r="DV153" s="159"/>
      <c r="DW153" s="159"/>
      <c r="DX153" s="159"/>
      <c r="DY153" s="159"/>
      <c r="DZ153" s="159"/>
      <c r="EA153" s="159"/>
      <c r="EB153" s="159"/>
      <c r="EC153" s="159"/>
      <c r="ED153" s="159"/>
      <c r="EE153" s="159"/>
      <c r="EF153" s="159"/>
      <c r="EG153" s="159"/>
      <c r="EH153" s="159"/>
      <c r="EI153" s="159"/>
      <c r="EJ153" s="159"/>
      <c r="EK153" s="159"/>
      <c r="EL153" s="159"/>
      <c r="EM153" s="159"/>
      <c r="EN153" s="159"/>
      <c r="EO153" s="159"/>
      <c r="EP153" s="159"/>
      <c r="EQ153" s="159"/>
      <c r="ER153" s="159"/>
      <c r="ES153" s="159"/>
      <c r="ET153" s="159"/>
      <c r="EU153" s="159"/>
      <c r="EV153" s="159"/>
      <c r="EW153" s="159"/>
      <c r="EX153" s="159"/>
      <c r="EY153" s="159"/>
      <c r="EZ153" s="159"/>
      <c r="FA153" s="159"/>
      <c r="FB153" s="159"/>
      <c r="FC153" s="159"/>
      <c r="FD153" s="159"/>
      <c r="FE153" s="159"/>
      <c r="FF153" s="159"/>
      <c r="FG153" s="159"/>
      <c r="FH153" s="159"/>
      <c r="FI153" s="159"/>
      <c r="FJ153" s="159"/>
      <c r="FK153" s="159"/>
      <c r="FL153" s="159"/>
      <c r="FM153" s="159"/>
      <c r="FN153" s="159"/>
      <c r="FO153" s="159"/>
      <c r="FP153" s="159"/>
      <c r="FQ153" s="159"/>
      <c r="FR153" s="159"/>
      <c r="FS153" s="159"/>
      <c r="FT153" s="159"/>
      <c r="FU153" s="159"/>
      <c r="FV153" s="159"/>
      <c r="FW153" s="159"/>
      <c r="FX153" s="159"/>
      <c r="FY153" s="159"/>
      <c r="FZ153" s="159"/>
      <c r="GA153" s="159"/>
      <c r="GB153" s="159"/>
      <c r="GC153" s="159"/>
      <c r="GD153" s="159"/>
      <c r="GE153" s="159"/>
      <c r="GF153" s="159"/>
      <c r="GG153" s="159"/>
      <c r="GH153" s="159"/>
      <c r="GI153" s="159"/>
      <c r="GJ153" s="159"/>
      <c r="GK153" s="159"/>
      <c r="GL153" s="159"/>
      <c r="GM153" s="159"/>
      <c r="GN153" s="159"/>
    </row>
    <row r="154" spans="2:196" s="160" customFormat="1" x14ac:dyDescent="0.3">
      <c r="B154" s="342" t="s">
        <v>170</v>
      </c>
      <c r="C154" s="343"/>
      <c r="D154" s="344"/>
      <c r="E154" s="348" t="s">
        <v>171</v>
      </c>
      <c r="F154" s="343"/>
      <c r="G154" s="344"/>
      <c r="H154" s="174" t="s">
        <v>70</v>
      </c>
      <c r="I154" s="174" t="s">
        <v>71</v>
      </c>
      <c r="J154" s="174" t="s">
        <v>70</v>
      </c>
      <c r="K154" s="174" t="s">
        <v>71</v>
      </c>
      <c r="L154" s="350"/>
      <c r="M154" s="350"/>
      <c r="N154" s="174" t="s">
        <v>72</v>
      </c>
      <c r="O154" s="175" t="s">
        <v>108</v>
      </c>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c r="CF154" s="159"/>
      <c r="CG154" s="159"/>
      <c r="CH154" s="159"/>
      <c r="CI154" s="159"/>
      <c r="CJ154" s="159"/>
      <c r="CK154" s="159"/>
      <c r="CL154" s="159"/>
      <c r="CM154" s="159"/>
      <c r="CN154" s="159"/>
      <c r="CO154" s="159"/>
      <c r="CP154" s="159"/>
      <c r="CQ154" s="159"/>
      <c r="CR154" s="159"/>
      <c r="CS154" s="159"/>
      <c r="CT154" s="159"/>
      <c r="CU154" s="159"/>
      <c r="CV154" s="159"/>
      <c r="CW154" s="159"/>
      <c r="CX154" s="159"/>
      <c r="CY154" s="159"/>
      <c r="CZ154" s="159"/>
      <c r="DA154" s="159"/>
      <c r="DB154" s="159"/>
      <c r="DC154" s="159"/>
      <c r="DD154" s="159"/>
      <c r="DE154" s="159"/>
      <c r="DF154" s="159"/>
      <c r="DG154" s="159"/>
      <c r="DH154" s="159"/>
      <c r="DI154" s="159"/>
      <c r="DJ154" s="159"/>
      <c r="DK154" s="159"/>
      <c r="DL154" s="159"/>
      <c r="DM154" s="159"/>
      <c r="DN154" s="159"/>
      <c r="DO154" s="159"/>
      <c r="DP154" s="159"/>
      <c r="DQ154" s="159"/>
      <c r="DR154" s="159"/>
      <c r="DS154" s="159"/>
      <c r="DT154" s="159"/>
      <c r="DU154" s="159"/>
      <c r="DV154" s="159"/>
      <c r="DW154" s="159"/>
      <c r="DX154" s="159"/>
      <c r="DY154" s="159"/>
      <c r="DZ154" s="159"/>
      <c r="EA154" s="159"/>
      <c r="EB154" s="159"/>
      <c r="EC154" s="159"/>
      <c r="ED154" s="159"/>
      <c r="EE154" s="159"/>
      <c r="EF154" s="159"/>
      <c r="EG154" s="159"/>
      <c r="EH154" s="159"/>
      <c r="EI154" s="159"/>
      <c r="EJ154" s="159"/>
      <c r="EK154" s="159"/>
      <c r="EL154" s="159"/>
      <c r="EM154" s="159"/>
      <c r="EN154" s="159"/>
      <c r="EO154" s="159"/>
      <c r="EP154" s="159"/>
      <c r="EQ154" s="159"/>
      <c r="ER154" s="159"/>
      <c r="ES154" s="159"/>
      <c r="ET154" s="159"/>
      <c r="EU154" s="159"/>
      <c r="EV154" s="159"/>
      <c r="EW154" s="159"/>
      <c r="EX154" s="159"/>
      <c r="EY154" s="159"/>
      <c r="EZ154" s="159"/>
      <c r="FA154" s="159"/>
      <c r="FB154" s="159"/>
      <c r="FC154" s="159"/>
      <c r="FD154" s="159"/>
      <c r="FE154" s="159"/>
      <c r="FF154" s="159"/>
      <c r="FG154" s="159"/>
      <c r="FH154" s="159"/>
      <c r="FI154" s="159"/>
      <c r="FJ154" s="159"/>
      <c r="FK154" s="159"/>
      <c r="FL154" s="159"/>
      <c r="FM154" s="159"/>
      <c r="FN154" s="159"/>
      <c r="FO154" s="159"/>
      <c r="FP154" s="159"/>
      <c r="FQ154" s="159"/>
      <c r="FR154" s="159"/>
      <c r="FS154" s="159"/>
      <c r="FT154" s="159"/>
      <c r="FU154" s="159"/>
      <c r="FV154" s="159"/>
      <c r="FW154" s="159"/>
      <c r="FX154" s="159"/>
      <c r="FY154" s="159"/>
      <c r="FZ154" s="159"/>
      <c r="GA154" s="159"/>
      <c r="GB154" s="159"/>
      <c r="GC154" s="159"/>
      <c r="GD154" s="159"/>
      <c r="GE154" s="159"/>
      <c r="GF154" s="159"/>
      <c r="GG154" s="159"/>
      <c r="GH154" s="159"/>
      <c r="GI154" s="159"/>
      <c r="GJ154" s="159"/>
      <c r="GK154" s="159"/>
      <c r="GL154" s="159"/>
      <c r="GM154" s="159"/>
      <c r="GN154" s="159"/>
    </row>
    <row r="155" spans="2:196" s="160" customFormat="1" ht="48.6" customHeight="1" x14ac:dyDescent="0.3">
      <c r="B155" s="345"/>
      <c r="C155" s="346"/>
      <c r="D155" s="347"/>
      <c r="E155" s="349"/>
      <c r="F155" s="346"/>
      <c r="G155" s="347"/>
      <c r="H155" s="125">
        <f>'BUDGET TOTAL (year beginning)'!M23</f>
        <v>0</v>
      </c>
      <c r="I155" s="125">
        <f>'EXPENDITURES (total year end)'!M20</f>
        <v>0</v>
      </c>
      <c r="J155" s="125">
        <f>'BUDGET TOTAL (year beginning)'!N23</f>
        <v>0</v>
      </c>
      <c r="K155" s="125">
        <f>'EXPENDITURES (total year end)'!N20</f>
        <v>0</v>
      </c>
      <c r="L155" s="351" t="str">
        <f>G3</f>
        <v>March 1, 2023 - 
February 28, 2024</v>
      </c>
      <c r="M155" s="352"/>
      <c r="N155" s="195">
        <f>N151</f>
        <v>0</v>
      </c>
      <c r="O155" s="196">
        <f>O151</f>
        <v>0</v>
      </c>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c r="CF155" s="159"/>
      <c r="CG155" s="159"/>
      <c r="CH155" s="159"/>
      <c r="CI155" s="159"/>
      <c r="CJ155" s="159"/>
      <c r="CK155" s="159"/>
      <c r="CL155" s="159"/>
      <c r="CM155" s="159"/>
      <c r="CN155" s="159"/>
      <c r="CO155" s="159"/>
      <c r="CP155" s="159"/>
      <c r="CQ155" s="159"/>
      <c r="CR155" s="159"/>
      <c r="CS155" s="159"/>
      <c r="CT155" s="159"/>
      <c r="CU155" s="159"/>
      <c r="CV155" s="159"/>
      <c r="CW155" s="159"/>
      <c r="CX155" s="159"/>
      <c r="CY155" s="159"/>
      <c r="CZ155" s="159"/>
      <c r="DA155" s="159"/>
      <c r="DB155" s="159"/>
      <c r="DC155" s="159"/>
      <c r="DD155" s="159"/>
      <c r="DE155" s="159"/>
      <c r="DF155" s="159"/>
      <c r="DG155" s="159"/>
      <c r="DH155" s="159"/>
      <c r="DI155" s="159"/>
      <c r="DJ155" s="159"/>
      <c r="DK155" s="159"/>
      <c r="DL155" s="159"/>
      <c r="DM155" s="159"/>
      <c r="DN155" s="159"/>
      <c r="DO155" s="159"/>
      <c r="DP155" s="159"/>
      <c r="DQ155" s="159"/>
      <c r="DR155" s="159"/>
      <c r="DS155" s="159"/>
      <c r="DT155" s="159"/>
      <c r="DU155" s="159"/>
      <c r="DV155" s="159"/>
      <c r="DW155" s="159"/>
      <c r="DX155" s="159"/>
      <c r="DY155" s="159"/>
      <c r="DZ155" s="159"/>
      <c r="EA155" s="159"/>
      <c r="EB155" s="159"/>
      <c r="EC155" s="159"/>
      <c r="ED155" s="159"/>
      <c r="EE155" s="159"/>
      <c r="EF155" s="159"/>
      <c r="EG155" s="159"/>
      <c r="EH155" s="159"/>
      <c r="EI155" s="159"/>
      <c r="EJ155" s="159"/>
      <c r="EK155" s="159"/>
      <c r="EL155" s="159"/>
      <c r="EM155" s="159"/>
      <c r="EN155" s="159"/>
      <c r="EO155" s="159"/>
      <c r="EP155" s="159"/>
      <c r="EQ155" s="159"/>
      <c r="ER155" s="159"/>
      <c r="ES155" s="159"/>
      <c r="ET155" s="159"/>
      <c r="EU155" s="159"/>
      <c r="EV155" s="159"/>
      <c r="EW155" s="159"/>
      <c r="EX155" s="159"/>
      <c r="EY155" s="159"/>
      <c r="EZ155" s="159"/>
      <c r="FA155" s="159"/>
      <c r="FB155" s="159"/>
      <c r="FC155" s="159"/>
      <c r="FD155" s="159"/>
      <c r="FE155" s="159"/>
      <c r="FF155" s="159"/>
      <c r="FG155" s="159"/>
      <c r="FH155" s="159"/>
      <c r="FI155" s="159"/>
      <c r="FJ155" s="159"/>
      <c r="FK155" s="159"/>
      <c r="FL155" s="159"/>
      <c r="FM155" s="159"/>
      <c r="FN155" s="159"/>
      <c r="FO155" s="159"/>
      <c r="FP155" s="159"/>
      <c r="FQ155" s="159"/>
      <c r="FR155" s="159"/>
      <c r="FS155" s="159"/>
      <c r="FT155" s="159"/>
      <c r="FU155" s="159"/>
      <c r="FV155" s="159"/>
      <c r="FW155" s="159"/>
      <c r="FX155" s="159"/>
      <c r="FY155" s="159"/>
      <c r="FZ155" s="159"/>
      <c r="GA155" s="159"/>
      <c r="GB155" s="159"/>
      <c r="GC155" s="159"/>
      <c r="GD155" s="159"/>
      <c r="GE155" s="159"/>
      <c r="GF155" s="159"/>
      <c r="GG155" s="159"/>
      <c r="GH155" s="159"/>
      <c r="GI155" s="159"/>
      <c r="GJ155" s="159"/>
      <c r="GK155" s="159"/>
      <c r="GL155" s="159"/>
      <c r="GM155" s="159"/>
      <c r="GN155" s="159"/>
    </row>
    <row r="156" spans="2:196" s="160" customFormat="1" x14ac:dyDescent="0.3">
      <c r="B156" s="353" t="s">
        <v>109</v>
      </c>
      <c r="C156" s="354"/>
      <c r="D156" s="354"/>
      <c r="E156" s="355"/>
      <c r="F156" s="355"/>
      <c r="G156" s="355"/>
      <c r="H156" s="355"/>
      <c r="I156" s="355"/>
      <c r="J156" s="355"/>
      <c r="K156" s="355"/>
      <c r="L156" s="355"/>
      <c r="M156" s="356"/>
      <c r="N156" s="356"/>
      <c r="O156" s="357"/>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c r="CF156" s="159"/>
      <c r="CG156" s="159"/>
      <c r="CH156" s="159"/>
      <c r="CI156" s="159"/>
      <c r="CJ156" s="159"/>
      <c r="CK156" s="159"/>
      <c r="CL156" s="159"/>
      <c r="CM156" s="159"/>
      <c r="CN156" s="159"/>
      <c r="CO156" s="159"/>
      <c r="CP156" s="159"/>
      <c r="CQ156" s="159"/>
      <c r="CR156" s="159"/>
      <c r="CS156" s="159"/>
      <c r="CT156" s="159"/>
      <c r="CU156" s="159"/>
      <c r="CV156" s="159"/>
      <c r="CW156" s="159"/>
      <c r="CX156" s="159"/>
      <c r="CY156" s="159"/>
      <c r="CZ156" s="159"/>
      <c r="DA156" s="159"/>
      <c r="DB156" s="159"/>
      <c r="DC156" s="159"/>
      <c r="DD156" s="159"/>
      <c r="DE156" s="159"/>
      <c r="DF156" s="159"/>
      <c r="DG156" s="159"/>
      <c r="DH156" s="159"/>
      <c r="DI156" s="159"/>
      <c r="DJ156" s="159"/>
      <c r="DK156" s="159"/>
      <c r="DL156" s="159"/>
      <c r="DM156" s="159"/>
      <c r="DN156" s="159"/>
      <c r="DO156" s="159"/>
      <c r="DP156" s="159"/>
      <c r="DQ156" s="159"/>
      <c r="DR156" s="159"/>
      <c r="DS156" s="159"/>
      <c r="DT156" s="159"/>
      <c r="DU156" s="159"/>
      <c r="DV156" s="159"/>
      <c r="DW156" s="159"/>
      <c r="DX156" s="159"/>
      <c r="DY156" s="159"/>
      <c r="DZ156" s="159"/>
      <c r="EA156" s="159"/>
      <c r="EB156" s="159"/>
      <c r="EC156" s="159"/>
      <c r="ED156" s="159"/>
      <c r="EE156" s="159"/>
      <c r="EF156" s="159"/>
      <c r="EG156" s="159"/>
      <c r="EH156" s="159"/>
      <c r="EI156" s="159"/>
      <c r="EJ156" s="159"/>
      <c r="EK156" s="159"/>
      <c r="EL156" s="159"/>
      <c r="EM156" s="159"/>
      <c r="EN156" s="159"/>
      <c r="EO156" s="159"/>
      <c r="EP156" s="159"/>
      <c r="EQ156" s="159"/>
      <c r="ER156" s="159"/>
      <c r="ES156" s="159"/>
      <c r="ET156" s="159"/>
      <c r="EU156" s="159"/>
      <c r="EV156" s="159"/>
      <c r="EW156" s="159"/>
      <c r="EX156" s="159"/>
      <c r="EY156" s="159"/>
      <c r="EZ156" s="159"/>
      <c r="FA156" s="159"/>
      <c r="FB156" s="159"/>
      <c r="FC156" s="159"/>
      <c r="FD156" s="159"/>
      <c r="FE156" s="159"/>
      <c r="FF156" s="159"/>
      <c r="FG156" s="159"/>
      <c r="FH156" s="159"/>
      <c r="FI156" s="159"/>
      <c r="FJ156" s="159"/>
      <c r="FK156" s="159"/>
      <c r="FL156" s="159"/>
      <c r="FM156" s="159"/>
      <c r="FN156" s="159"/>
      <c r="FO156" s="159"/>
      <c r="FP156" s="159"/>
      <c r="FQ156" s="159"/>
      <c r="FR156" s="159"/>
      <c r="FS156" s="159"/>
      <c r="FT156" s="159"/>
      <c r="FU156" s="159"/>
      <c r="FV156" s="159"/>
      <c r="FW156" s="159"/>
      <c r="FX156" s="159"/>
      <c r="FY156" s="159"/>
      <c r="FZ156" s="159"/>
      <c r="GA156" s="159"/>
      <c r="GB156" s="159"/>
      <c r="GC156" s="159"/>
      <c r="GD156" s="159"/>
      <c r="GE156" s="159"/>
      <c r="GF156" s="159"/>
      <c r="GG156" s="159"/>
      <c r="GH156" s="159"/>
      <c r="GI156" s="159"/>
      <c r="GJ156" s="159"/>
      <c r="GK156" s="159"/>
      <c r="GL156" s="159"/>
      <c r="GM156" s="159"/>
      <c r="GN156" s="159"/>
    </row>
    <row r="157" spans="2:196" s="160" customFormat="1" ht="34.5" customHeight="1" thickBot="1" x14ac:dyDescent="0.35">
      <c r="B157" s="358" t="s">
        <v>110</v>
      </c>
      <c r="C157" s="359"/>
      <c r="D157" s="359"/>
      <c r="E157" s="360"/>
      <c r="F157" s="360"/>
      <c r="G157" s="360"/>
      <c r="H157" s="360"/>
      <c r="I157" s="360"/>
      <c r="J157" s="360"/>
      <c r="K157" s="360"/>
      <c r="L157" s="360"/>
      <c r="M157" s="361"/>
      <c r="N157" s="361"/>
      <c r="O157" s="362"/>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c r="CF157" s="159"/>
      <c r="CG157" s="159"/>
      <c r="CH157" s="159"/>
      <c r="CI157" s="159"/>
      <c r="CJ157" s="159"/>
      <c r="CK157" s="159"/>
      <c r="CL157" s="159"/>
      <c r="CM157" s="159"/>
      <c r="CN157" s="159"/>
      <c r="CO157" s="159"/>
      <c r="CP157" s="159"/>
      <c r="CQ157" s="159"/>
      <c r="CR157" s="159"/>
      <c r="CS157" s="159"/>
      <c r="CT157" s="159"/>
      <c r="CU157" s="159"/>
      <c r="CV157" s="159"/>
      <c r="CW157" s="159"/>
      <c r="CX157" s="159"/>
      <c r="CY157" s="159"/>
      <c r="CZ157" s="159"/>
      <c r="DA157" s="159"/>
      <c r="DB157" s="159"/>
      <c r="DC157" s="159"/>
      <c r="DD157" s="159"/>
      <c r="DE157" s="159"/>
      <c r="DF157" s="159"/>
      <c r="DG157" s="159"/>
      <c r="DH157" s="159"/>
      <c r="DI157" s="159"/>
      <c r="DJ157" s="159"/>
      <c r="DK157" s="159"/>
      <c r="DL157" s="159"/>
      <c r="DM157" s="159"/>
      <c r="DN157" s="159"/>
      <c r="DO157" s="159"/>
      <c r="DP157" s="159"/>
      <c r="DQ157" s="159"/>
      <c r="DR157" s="159"/>
      <c r="DS157" s="159"/>
      <c r="DT157" s="159"/>
      <c r="DU157" s="159"/>
      <c r="DV157" s="159"/>
      <c r="DW157" s="159"/>
      <c r="DX157" s="159"/>
      <c r="DY157" s="159"/>
      <c r="DZ157" s="159"/>
      <c r="EA157" s="159"/>
      <c r="EB157" s="159"/>
      <c r="EC157" s="159"/>
      <c r="ED157" s="159"/>
      <c r="EE157" s="159"/>
      <c r="EF157" s="159"/>
      <c r="EG157" s="159"/>
      <c r="EH157" s="159"/>
      <c r="EI157" s="159"/>
      <c r="EJ157" s="159"/>
      <c r="EK157" s="159"/>
      <c r="EL157" s="159"/>
      <c r="EM157" s="159"/>
      <c r="EN157" s="159"/>
      <c r="EO157" s="159"/>
      <c r="EP157" s="159"/>
      <c r="EQ157" s="159"/>
      <c r="ER157" s="159"/>
      <c r="ES157" s="159"/>
      <c r="ET157" s="159"/>
      <c r="EU157" s="159"/>
      <c r="EV157" s="159"/>
      <c r="EW157" s="159"/>
      <c r="EX157" s="159"/>
      <c r="EY157" s="159"/>
      <c r="EZ157" s="159"/>
      <c r="FA157" s="159"/>
      <c r="FB157" s="159"/>
      <c r="FC157" s="159"/>
      <c r="FD157" s="159"/>
      <c r="FE157" s="159"/>
      <c r="FF157" s="159"/>
      <c r="FG157" s="159"/>
      <c r="FH157" s="159"/>
      <c r="FI157" s="159"/>
      <c r="FJ157" s="159"/>
      <c r="FK157" s="159"/>
      <c r="FL157" s="159"/>
      <c r="FM157" s="159"/>
      <c r="FN157" s="159"/>
      <c r="FO157" s="159"/>
      <c r="FP157" s="159"/>
      <c r="FQ157" s="159"/>
      <c r="FR157" s="159"/>
      <c r="FS157" s="159"/>
      <c r="FT157" s="159"/>
      <c r="FU157" s="159"/>
      <c r="FV157" s="159"/>
      <c r="FW157" s="159"/>
      <c r="FX157" s="159"/>
      <c r="FY157" s="159"/>
      <c r="FZ157" s="159"/>
      <c r="GA157" s="159"/>
      <c r="GB157" s="159"/>
      <c r="GC157" s="159"/>
      <c r="GD157" s="159"/>
      <c r="GE157" s="159"/>
      <c r="GF157" s="159"/>
      <c r="GG157" s="159"/>
      <c r="GH157" s="159"/>
      <c r="GI157" s="159"/>
      <c r="GJ157" s="159"/>
      <c r="GK157" s="159"/>
      <c r="GL157" s="159"/>
      <c r="GM157" s="159"/>
      <c r="GN157" s="159"/>
    </row>
    <row r="158" spans="2:196" s="160" customFormat="1" ht="40.5" customHeight="1" thickBot="1" x14ac:dyDescent="0.35">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c r="CF158" s="159"/>
      <c r="CG158" s="159"/>
      <c r="CH158" s="159"/>
      <c r="CI158" s="159"/>
      <c r="CJ158" s="159"/>
      <c r="CK158" s="159"/>
      <c r="CL158" s="159"/>
      <c r="CM158" s="159"/>
      <c r="CN158" s="159"/>
      <c r="CO158" s="159"/>
      <c r="CP158" s="159"/>
      <c r="CQ158" s="159"/>
      <c r="CR158" s="159"/>
      <c r="CS158" s="159"/>
      <c r="CT158" s="159"/>
      <c r="CU158" s="159"/>
      <c r="CV158" s="159"/>
      <c r="CW158" s="159"/>
      <c r="CX158" s="159"/>
      <c r="CY158" s="159"/>
      <c r="CZ158" s="159"/>
      <c r="DA158" s="159"/>
      <c r="DB158" s="159"/>
      <c r="DC158" s="159"/>
      <c r="DD158" s="159"/>
      <c r="DE158" s="159"/>
      <c r="DF158" s="159"/>
      <c r="DG158" s="159"/>
      <c r="DH158" s="159"/>
      <c r="DI158" s="159"/>
      <c r="DJ158" s="159"/>
      <c r="DK158" s="159"/>
      <c r="DL158" s="159"/>
      <c r="DM158" s="159"/>
      <c r="DN158" s="159"/>
      <c r="DO158" s="159"/>
      <c r="DP158" s="159"/>
      <c r="DQ158" s="159"/>
      <c r="DR158" s="159"/>
      <c r="DS158" s="159"/>
      <c r="DT158" s="159"/>
      <c r="DU158" s="159"/>
      <c r="DV158" s="159"/>
      <c r="DW158" s="159"/>
      <c r="DX158" s="159"/>
      <c r="DY158" s="159"/>
      <c r="DZ158" s="159"/>
      <c r="EA158" s="159"/>
      <c r="EB158" s="159"/>
      <c r="EC158" s="159"/>
      <c r="ED158" s="159"/>
      <c r="EE158" s="159"/>
      <c r="EF158" s="159"/>
      <c r="EG158" s="159"/>
      <c r="EH158" s="159"/>
      <c r="EI158" s="159"/>
      <c r="EJ158" s="159"/>
      <c r="EK158" s="159"/>
      <c r="EL158" s="159"/>
      <c r="EM158" s="159"/>
      <c r="EN158" s="159"/>
      <c r="EO158" s="159"/>
      <c r="EP158" s="159"/>
      <c r="EQ158" s="159"/>
      <c r="ER158" s="159"/>
      <c r="ES158" s="159"/>
      <c r="ET158" s="159"/>
      <c r="EU158" s="159"/>
      <c r="EV158" s="159"/>
      <c r="EW158" s="159"/>
      <c r="EX158" s="159"/>
      <c r="EY158" s="159"/>
      <c r="EZ158" s="159"/>
      <c r="FA158" s="159"/>
      <c r="FB158" s="159"/>
      <c r="FC158" s="159"/>
      <c r="FD158" s="159"/>
      <c r="FE158" s="159"/>
      <c r="FF158" s="159"/>
      <c r="FG158" s="159"/>
      <c r="FH158" s="159"/>
      <c r="FI158" s="159"/>
      <c r="FJ158" s="159"/>
      <c r="FK158" s="159"/>
      <c r="FL158" s="159"/>
      <c r="FM158" s="159"/>
      <c r="FN158" s="159"/>
      <c r="FO158" s="159"/>
      <c r="FP158" s="159"/>
      <c r="FQ158" s="159"/>
      <c r="FR158" s="159"/>
      <c r="FS158" s="159"/>
      <c r="FT158" s="159"/>
      <c r="FU158" s="159"/>
      <c r="FV158" s="159"/>
      <c r="FW158" s="159"/>
      <c r="FX158" s="159"/>
      <c r="FY158" s="159"/>
      <c r="FZ158" s="159"/>
      <c r="GA158" s="159"/>
      <c r="GB158" s="159"/>
      <c r="GC158" s="159"/>
      <c r="GD158" s="159"/>
      <c r="GE158" s="159"/>
      <c r="GF158" s="159"/>
      <c r="GG158" s="159"/>
      <c r="GH158" s="159"/>
      <c r="GI158" s="159"/>
      <c r="GJ158" s="159"/>
      <c r="GK158" s="159"/>
      <c r="GL158" s="159"/>
      <c r="GM158" s="159"/>
      <c r="GN158" s="159"/>
    </row>
    <row r="159" spans="2:196" s="160" customFormat="1" x14ac:dyDescent="0.3">
      <c r="B159" s="330" t="s">
        <v>258</v>
      </c>
      <c r="C159" s="331"/>
      <c r="D159" s="331"/>
      <c r="E159" s="331"/>
      <c r="F159" s="331"/>
      <c r="G159" s="331"/>
      <c r="H159" s="331"/>
      <c r="I159" s="331"/>
      <c r="J159" s="331"/>
      <c r="K159" s="331"/>
      <c r="L159" s="331"/>
      <c r="M159" s="331"/>
      <c r="N159" s="178" t="s">
        <v>98</v>
      </c>
      <c r="O159" s="177" t="s">
        <v>99</v>
      </c>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c r="CF159" s="159"/>
      <c r="CG159" s="159"/>
      <c r="CH159" s="159"/>
      <c r="CI159" s="159"/>
      <c r="CJ159" s="159"/>
      <c r="CK159" s="159"/>
      <c r="CL159" s="159"/>
      <c r="CM159" s="159"/>
      <c r="CN159" s="159"/>
      <c r="CO159" s="159"/>
      <c r="CP159" s="159"/>
      <c r="CQ159" s="159"/>
      <c r="CR159" s="159"/>
      <c r="CS159" s="159"/>
      <c r="CT159" s="159"/>
      <c r="CU159" s="159"/>
      <c r="CV159" s="159"/>
      <c r="CW159" s="159"/>
      <c r="CX159" s="159"/>
      <c r="CY159" s="159"/>
      <c r="CZ159" s="159"/>
      <c r="DA159" s="159"/>
      <c r="DB159" s="159"/>
      <c r="DC159" s="159"/>
      <c r="DD159" s="159"/>
      <c r="DE159" s="159"/>
      <c r="DF159" s="159"/>
      <c r="DG159" s="159"/>
      <c r="DH159" s="159"/>
      <c r="DI159" s="159"/>
      <c r="DJ159" s="159"/>
      <c r="DK159" s="159"/>
      <c r="DL159" s="159"/>
      <c r="DM159" s="159"/>
      <c r="DN159" s="159"/>
      <c r="DO159" s="159"/>
      <c r="DP159" s="159"/>
      <c r="DQ159" s="159"/>
      <c r="DR159" s="159"/>
      <c r="DS159" s="159"/>
      <c r="DT159" s="159"/>
      <c r="DU159" s="159"/>
      <c r="DV159" s="159"/>
      <c r="DW159" s="159"/>
      <c r="DX159" s="159"/>
      <c r="DY159" s="159"/>
      <c r="DZ159" s="159"/>
      <c r="EA159" s="159"/>
      <c r="EB159" s="159"/>
      <c r="EC159" s="159"/>
      <c r="ED159" s="159"/>
      <c r="EE159" s="159"/>
      <c r="EF159" s="159"/>
      <c r="EG159" s="159"/>
      <c r="EH159" s="159"/>
      <c r="EI159" s="159"/>
      <c r="EJ159" s="159"/>
      <c r="EK159" s="159"/>
      <c r="EL159" s="159"/>
      <c r="EM159" s="159"/>
      <c r="EN159" s="159"/>
      <c r="EO159" s="159"/>
      <c r="EP159" s="159"/>
      <c r="EQ159" s="159"/>
      <c r="ER159" s="159"/>
      <c r="ES159" s="159"/>
      <c r="ET159" s="159"/>
      <c r="EU159" s="159"/>
      <c r="EV159" s="159"/>
      <c r="EW159" s="159"/>
      <c r="EX159" s="159"/>
      <c r="EY159" s="159"/>
      <c r="EZ159" s="159"/>
      <c r="FA159" s="159"/>
      <c r="FB159" s="159"/>
      <c r="FC159" s="159"/>
      <c r="FD159" s="159"/>
      <c r="FE159" s="159"/>
      <c r="FF159" s="159"/>
      <c r="FG159" s="159"/>
      <c r="FH159" s="159"/>
      <c r="FI159" s="159"/>
      <c r="FJ159" s="159"/>
      <c r="FK159" s="159"/>
      <c r="FL159" s="159"/>
      <c r="FM159" s="159"/>
      <c r="FN159" s="159"/>
      <c r="FO159" s="159"/>
      <c r="FP159" s="159"/>
      <c r="FQ159" s="159"/>
      <c r="FR159" s="159"/>
      <c r="FS159" s="159"/>
      <c r="FT159" s="159"/>
      <c r="FU159" s="159"/>
      <c r="FV159" s="159"/>
      <c r="FW159" s="159"/>
      <c r="FX159" s="159"/>
      <c r="FY159" s="159"/>
      <c r="FZ159" s="159"/>
      <c r="GA159" s="159"/>
      <c r="GB159" s="159"/>
      <c r="GC159" s="159"/>
      <c r="GD159" s="159"/>
      <c r="GE159" s="159"/>
      <c r="GF159" s="159"/>
      <c r="GG159" s="159"/>
      <c r="GH159" s="159"/>
      <c r="GI159" s="159"/>
      <c r="GJ159" s="159"/>
      <c r="GK159" s="159"/>
      <c r="GL159" s="159"/>
      <c r="GM159" s="159"/>
      <c r="GN159" s="159"/>
    </row>
    <row r="160" spans="2:196" s="160" customFormat="1" x14ac:dyDescent="0.3">
      <c r="B160" s="307" t="s">
        <v>172</v>
      </c>
      <c r="C160" s="308"/>
      <c r="D160" s="308"/>
      <c r="E160" s="398" t="s">
        <v>231</v>
      </c>
      <c r="F160" s="334"/>
      <c r="G160" s="334"/>
      <c r="H160" s="334"/>
      <c r="I160" s="399"/>
      <c r="J160" s="324"/>
      <c r="K160" s="325"/>
      <c r="L160" s="539" t="s">
        <v>227</v>
      </c>
      <c r="M160" s="539"/>
      <c r="N160" s="491">
        <f>'BUDGET TOTAL (year beginning)'!L24</f>
        <v>0</v>
      </c>
      <c r="O160" s="455">
        <f>'EXPENDITURES (total year end)'!L21</f>
        <v>0</v>
      </c>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c r="CF160" s="159"/>
      <c r="CG160" s="159"/>
      <c r="CH160" s="159"/>
      <c r="CI160" s="159"/>
      <c r="CJ160" s="159"/>
      <c r="CK160" s="159"/>
      <c r="CL160" s="159"/>
      <c r="CM160" s="159"/>
      <c r="CN160" s="159"/>
      <c r="CO160" s="159"/>
      <c r="CP160" s="159"/>
      <c r="CQ160" s="159"/>
      <c r="CR160" s="159"/>
      <c r="CS160" s="159"/>
      <c r="CT160" s="159"/>
      <c r="CU160" s="159"/>
      <c r="CV160" s="159"/>
      <c r="CW160" s="159"/>
      <c r="CX160" s="159"/>
      <c r="CY160" s="159"/>
      <c r="CZ160" s="159"/>
      <c r="DA160" s="159"/>
      <c r="DB160" s="159"/>
      <c r="DC160" s="159"/>
      <c r="DD160" s="159"/>
      <c r="DE160" s="159"/>
      <c r="DF160" s="159"/>
      <c r="DG160" s="159"/>
      <c r="DH160" s="159"/>
      <c r="DI160" s="159"/>
      <c r="DJ160" s="159"/>
      <c r="DK160" s="159"/>
      <c r="DL160" s="159"/>
      <c r="DM160" s="159"/>
      <c r="DN160" s="159"/>
      <c r="DO160" s="159"/>
      <c r="DP160" s="159"/>
      <c r="DQ160" s="159"/>
      <c r="DR160" s="159"/>
      <c r="DS160" s="159"/>
      <c r="DT160" s="159"/>
      <c r="DU160" s="159"/>
      <c r="DV160" s="159"/>
      <c r="DW160" s="159"/>
      <c r="DX160" s="159"/>
      <c r="DY160" s="159"/>
      <c r="DZ160" s="159"/>
      <c r="EA160" s="159"/>
      <c r="EB160" s="159"/>
      <c r="EC160" s="159"/>
      <c r="ED160" s="159"/>
      <c r="EE160" s="159"/>
      <c r="EF160" s="159"/>
      <c r="EG160" s="159"/>
      <c r="EH160" s="159"/>
      <c r="EI160" s="159"/>
      <c r="EJ160" s="159"/>
      <c r="EK160" s="159"/>
      <c r="EL160" s="159"/>
      <c r="EM160" s="159"/>
      <c r="EN160" s="159"/>
      <c r="EO160" s="159"/>
      <c r="EP160" s="159"/>
      <c r="EQ160" s="159"/>
      <c r="ER160" s="159"/>
      <c r="ES160" s="159"/>
      <c r="ET160" s="159"/>
      <c r="EU160" s="159"/>
      <c r="EV160" s="159"/>
      <c r="EW160" s="159"/>
      <c r="EX160" s="159"/>
      <c r="EY160" s="159"/>
      <c r="EZ160" s="159"/>
      <c r="FA160" s="159"/>
      <c r="FB160" s="159"/>
      <c r="FC160" s="159"/>
      <c r="FD160" s="159"/>
      <c r="FE160" s="159"/>
      <c r="FF160" s="159"/>
      <c r="FG160" s="159"/>
      <c r="FH160" s="159"/>
      <c r="FI160" s="159"/>
      <c r="FJ160" s="159"/>
      <c r="FK160" s="159"/>
      <c r="FL160" s="159"/>
      <c r="FM160" s="159"/>
      <c r="FN160" s="159"/>
      <c r="FO160" s="159"/>
      <c r="FP160" s="159"/>
      <c r="FQ160" s="159"/>
      <c r="FR160" s="159"/>
      <c r="FS160" s="159"/>
      <c r="FT160" s="159"/>
      <c r="FU160" s="159"/>
      <c r="FV160" s="159"/>
      <c r="FW160" s="159"/>
      <c r="FX160" s="159"/>
      <c r="FY160" s="159"/>
      <c r="FZ160" s="159"/>
      <c r="GA160" s="159"/>
      <c r="GB160" s="159"/>
      <c r="GC160" s="159"/>
      <c r="GD160" s="159"/>
      <c r="GE160" s="159"/>
      <c r="GF160" s="159"/>
      <c r="GG160" s="159"/>
      <c r="GH160" s="159"/>
      <c r="GI160" s="159"/>
      <c r="GJ160" s="159"/>
      <c r="GK160" s="159"/>
      <c r="GL160" s="159"/>
      <c r="GM160" s="159"/>
      <c r="GN160" s="159"/>
    </row>
    <row r="161" spans="2:196" s="160" customFormat="1" ht="14.45" customHeight="1" x14ac:dyDescent="0.3">
      <c r="B161" s="317" t="s">
        <v>173</v>
      </c>
      <c r="C161" s="318"/>
      <c r="D161" s="318"/>
      <c r="E161" s="318"/>
      <c r="F161" s="318"/>
      <c r="G161" s="318"/>
      <c r="H161" s="318"/>
      <c r="I161" s="319"/>
      <c r="J161" s="326"/>
      <c r="K161" s="327"/>
      <c r="L161" s="539"/>
      <c r="M161" s="539"/>
      <c r="N161" s="491"/>
      <c r="O161" s="455"/>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c r="CF161" s="159"/>
      <c r="CG161" s="159"/>
      <c r="CH161" s="159"/>
      <c r="CI161" s="159"/>
      <c r="CJ161" s="159"/>
      <c r="CK161" s="159"/>
      <c r="CL161" s="159"/>
      <c r="CM161" s="159"/>
      <c r="CN161" s="159"/>
      <c r="CO161" s="159"/>
      <c r="CP161" s="159"/>
      <c r="CQ161" s="159"/>
      <c r="CR161" s="159"/>
      <c r="CS161" s="159"/>
      <c r="CT161" s="159"/>
      <c r="CU161" s="159"/>
      <c r="CV161" s="159"/>
      <c r="CW161" s="159"/>
      <c r="CX161" s="159"/>
      <c r="CY161" s="159"/>
      <c r="CZ161" s="159"/>
      <c r="DA161" s="159"/>
      <c r="DB161" s="159"/>
      <c r="DC161" s="159"/>
      <c r="DD161" s="159"/>
      <c r="DE161" s="159"/>
      <c r="DF161" s="159"/>
      <c r="DG161" s="159"/>
      <c r="DH161" s="159"/>
      <c r="DI161" s="159"/>
      <c r="DJ161" s="159"/>
      <c r="DK161" s="159"/>
      <c r="DL161" s="159"/>
      <c r="DM161" s="159"/>
      <c r="DN161" s="159"/>
      <c r="DO161" s="159"/>
      <c r="DP161" s="159"/>
      <c r="DQ161" s="159"/>
      <c r="DR161" s="159"/>
      <c r="DS161" s="159"/>
      <c r="DT161" s="159"/>
      <c r="DU161" s="159"/>
      <c r="DV161" s="159"/>
      <c r="DW161" s="159"/>
      <c r="DX161" s="159"/>
      <c r="DY161" s="159"/>
      <c r="DZ161" s="159"/>
      <c r="EA161" s="159"/>
      <c r="EB161" s="159"/>
      <c r="EC161" s="159"/>
      <c r="ED161" s="159"/>
      <c r="EE161" s="159"/>
      <c r="EF161" s="159"/>
      <c r="EG161" s="159"/>
      <c r="EH161" s="159"/>
      <c r="EI161" s="159"/>
      <c r="EJ161" s="159"/>
      <c r="EK161" s="159"/>
      <c r="EL161" s="159"/>
      <c r="EM161" s="159"/>
      <c r="EN161" s="159"/>
      <c r="EO161" s="159"/>
      <c r="EP161" s="159"/>
      <c r="EQ161" s="159"/>
      <c r="ER161" s="159"/>
      <c r="ES161" s="159"/>
      <c r="ET161" s="159"/>
      <c r="EU161" s="159"/>
      <c r="EV161" s="159"/>
      <c r="EW161" s="159"/>
      <c r="EX161" s="159"/>
      <c r="EY161" s="159"/>
      <c r="EZ161" s="159"/>
      <c r="FA161" s="159"/>
      <c r="FB161" s="159"/>
      <c r="FC161" s="159"/>
      <c r="FD161" s="159"/>
      <c r="FE161" s="159"/>
      <c r="FF161" s="159"/>
      <c r="FG161" s="159"/>
      <c r="FH161" s="159"/>
      <c r="FI161" s="159"/>
      <c r="FJ161" s="159"/>
      <c r="FK161" s="159"/>
      <c r="FL161" s="159"/>
      <c r="FM161" s="159"/>
      <c r="FN161" s="159"/>
      <c r="FO161" s="159"/>
      <c r="FP161" s="159"/>
      <c r="FQ161" s="159"/>
      <c r="FR161" s="159"/>
      <c r="FS161" s="159"/>
      <c r="FT161" s="159"/>
      <c r="FU161" s="159"/>
      <c r="FV161" s="159"/>
      <c r="FW161" s="159"/>
      <c r="FX161" s="159"/>
      <c r="FY161" s="159"/>
      <c r="FZ161" s="159"/>
      <c r="GA161" s="159"/>
      <c r="GB161" s="159"/>
      <c r="GC161" s="159"/>
      <c r="GD161" s="159"/>
      <c r="GE161" s="159"/>
      <c r="GF161" s="159"/>
      <c r="GG161" s="159"/>
      <c r="GH161" s="159"/>
      <c r="GI161" s="159"/>
      <c r="GJ161" s="159"/>
      <c r="GK161" s="159"/>
      <c r="GL161" s="159"/>
      <c r="GM161" s="159"/>
      <c r="GN161" s="159"/>
    </row>
    <row r="162" spans="2:196" s="160" customFormat="1" ht="12.75" customHeight="1" x14ac:dyDescent="0.3">
      <c r="B162" s="288"/>
      <c r="C162" s="289"/>
      <c r="D162" s="289"/>
      <c r="E162" s="289"/>
      <c r="F162" s="289"/>
      <c r="G162" s="289"/>
      <c r="H162" s="289"/>
      <c r="I162" s="320"/>
      <c r="J162" s="326"/>
      <c r="K162" s="327"/>
      <c r="L162" s="539"/>
      <c r="M162" s="539"/>
      <c r="N162" s="491"/>
      <c r="O162" s="455"/>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c r="CF162" s="159"/>
      <c r="CG162" s="159"/>
      <c r="CH162" s="159"/>
      <c r="CI162" s="159"/>
      <c r="CJ162" s="159"/>
      <c r="CK162" s="159"/>
      <c r="CL162" s="159"/>
      <c r="CM162" s="159"/>
      <c r="CN162" s="159"/>
      <c r="CO162" s="159"/>
      <c r="CP162" s="159"/>
      <c r="CQ162" s="159"/>
      <c r="CR162" s="159"/>
      <c r="CS162" s="159"/>
      <c r="CT162" s="159"/>
      <c r="CU162" s="159"/>
      <c r="CV162" s="159"/>
      <c r="CW162" s="159"/>
      <c r="CX162" s="159"/>
      <c r="CY162" s="159"/>
      <c r="CZ162" s="159"/>
      <c r="DA162" s="159"/>
      <c r="DB162" s="159"/>
      <c r="DC162" s="159"/>
      <c r="DD162" s="159"/>
      <c r="DE162" s="159"/>
      <c r="DF162" s="159"/>
      <c r="DG162" s="159"/>
      <c r="DH162" s="159"/>
      <c r="DI162" s="159"/>
      <c r="DJ162" s="159"/>
      <c r="DK162" s="159"/>
      <c r="DL162" s="159"/>
      <c r="DM162" s="159"/>
      <c r="DN162" s="159"/>
      <c r="DO162" s="159"/>
      <c r="DP162" s="159"/>
      <c r="DQ162" s="159"/>
      <c r="DR162" s="159"/>
      <c r="DS162" s="159"/>
      <c r="DT162" s="159"/>
      <c r="DU162" s="159"/>
      <c r="DV162" s="159"/>
      <c r="DW162" s="159"/>
      <c r="DX162" s="159"/>
      <c r="DY162" s="159"/>
      <c r="DZ162" s="159"/>
      <c r="EA162" s="159"/>
      <c r="EB162" s="159"/>
      <c r="EC162" s="159"/>
      <c r="ED162" s="159"/>
      <c r="EE162" s="159"/>
      <c r="EF162" s="159"/>
      <c r="EG162" s="159"/>
      <c r="EH162" s="159"/>
      <c r="EI162" s="159"/>
      <c r="EJ162" s="159"/>
      <c r="EK162" s="159"/>
      <c r="EL162" s="159"/>
      <c r="EM162" s="159"/>
      <c r="EN162" s="159"/>
      <c r="EO162" s="159"/>
      <c r="EP162" s="159"/>
      <c r="EQ162" s="159"/>
      <c r="ER162" s="159"/>
      <c r="ES162" s="159"/>
      <c r="ET162" s="159"/>
      <c r="EU162" s="159"/>
      <c r="EV162" s="159"/>
      <c r="EW162" s="159"/>
      <c r="EX162" s="159"/>
      <c r="EY162" s="159"/>
      <c r="EZ162" s="159"/>
      <c r="FA162" s="159"/>
      <c r="FB162" s="159"/>
      <c r="FC162" s="159"/>
      <c r="FD162" s="159"/>
      <c r="FE162" s="159"/>
      <c r="FF162" s="159"/>
      <c r="FG162" s="159"/>
      <c r="FH162" s="159"/>
      <c r="FI162" s="159"/>
      <c r="FJ162" s="159"/>
      <c r="FK162" s="159"/>
      <c r="FL162" s="159"/>
      <c r="FM162" s="159"/>
      <c r="FN162" s="159"/>
      <c r="FO162" s="159"/>
      <c r="FP162" s="159"/>
      <c r="FQ162" s="159"/>
      <c r="FR162" s="159"/>
      <c r="FS162" s="159"/>
      <c r="FT162" s="159"/>
      <c r="FU162" s="159"/>
      <c r="FV162" s="159"/>
      <c r="FW162" s="159"/>
      <c r="FX162" s="159"/>
      <c r="FY162" s="159"/>
      <c r="FZ162" s="159"/>
      <c r="GA162" s="159"/>
      <c r="GB162" s="159"/>
      <c r="GC162" s="159"/>
      <c r="GD162" s="159"/>
      <c r="GE162" s="159"/>
      <c r="GF162" s="159"/>
      <c r="GG162" s="159"/>
      <c r="GH162" s="159"/>
      <c r="GI162" s="159"/>
      <c r="GJ162" s="159"/>
      <c r="GK162" s="159"/>
      <c r="GL162" s="159"/>
      <c r="GM162" s="159"/>
      <c r="GN162" s="159"/>
    </row>
    <row r="163" spans="2:196" s="160" customFormat="1" x14ac:dyDescent="0.3">
      <c r="B163" s="369" t="s">
        <v>235</v>
      </c>
      <c r="C163" s="370"/>
      <c r="D163" s="409"/>
      <c r="E163" s="371" t="s">
        <v>236</v>
      </c>
      <c r="F163" s="372"/>
      <c r="G163" s="373"/>
      <c r="H163" s="374" t="s">
        <v>112</v>
      </c>
      <c r="I163" s="375"/>
      <c r="J163" s="375"/>
      <c r="K163" s="376"/>
      <c r="L163" s="272" t="s">
        <v>237</v>
      </c>
      <c r="M163" s="272"/>
      <c r="N163" s="377" t="s">
        <v>238</v>
      </c>
      <c r="O163" s="378"/>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c r="CF163" s="159"/>
      <c r="CG163" s="159"/>
      <c r="CH163" s="159"/>
      <c r="CI163" s="159"/>
      <c r="CJ163" s="159"/>
      <c r="CK163" s="159"/>
      <c r="CL163" s="159"/>
      <c r="CM163" s="159"/>
      <c r="CN163" s="159"/>
      <c r="CO163" s="159"/>
      <c r="CP163" s="159"/>
      <c r="CQ163" s="159"/>
      <c r="CR163" s="159"/>
      <c r="CS163" s="159"/>
      <c r="CT163" s="159"/>
      <c r="CU163" s="159"/>
      <c r="CV163" s="159"/>
      <c r="CW163" s="159"/>
      <c r="CX163" s="159"/>
      <c r="CY163" s="159"/>
      <c r="CZ163" s="159"/>
      <c r="DA163" s="159"/>
      <c r="DB163" s="159"/>
      <c r="DC163" s="159"/>
      <c r="DD163" s="159"/>
      <c r="DE163" s="159"/>
      <c r="DF163" s="159"/>
      <c r="DG163" s="159"/>
      <c r="DH163" s="159"/>
      <c r="DI163" s="159"/>
      <c r="DJ163" s="159"/>
      <c r="DK163" s="159"/>
      <c r="DL163" s="159"/>
      <c r="DM163" s="159"/>
      <c r="DN163" s="159"/>
      <c r="DO163" s="159"/>
      <c r="DP163" s="159"/>
      <c r="DQ163" s="159"/>
      <c r="DR163" s="159"/>
      <c r="DS163" s="159"/>
      <c r="DT163" s="159"/>
      <c r="DU163" s="159"/>
      <c r="DV163" s="159"/>
      <c r="DW163" s="159"/>
      <c r="DX163" s="159"/>
      <c r="DY163" s="159"/>
      <c r="DZ163" s="159"/>
      <c r="EA163" s="159"/>
      <c r="EB163" s="159"/>
      <c r="EC163" s="159"/>
      <c r="ED163" s="159"/>
      <c r="EE163" s="159"/>
      <c r="EF163" s="159"/>
      <c r="EG163" s="159"/>
      <c r="EH163" s="159"/>
      <c r="EI163" s="159"/>
      <c r="EJ163" s="159"/>
      <c r="EK163" s="159"/>
      <c r="EL163" s="159"/>
      <c r="EM163" s="159"/>
      <c r="EN163" s="159"/>
      <c r="EO163" s="159"/>
      <c r="EP163" s="159"/>
      <c r="EQ163" s="159"/>
      <c r="ER163" s="159"/>
      <c r="ES163" s="159"/>
      <c r="ET163" s="159"/>
      <c r="EU163" s="159"/>
      <c r="EV163" s="159"/>
      <c r="EW163" s="159"/>
      <c r="EX163" s="159"/>
      <c r="EY163" s="159"/>
      <c r="EZ163" s="159"/>
      <c r="FA163" s="159"/>
      <c r="FB163" s="159"/>
      <c r="FC163" s="159"/>
      <c r="FD163" s="159"/>
      <c r="FE163" s="159"/>
      <c r="FF163" s="159"/>
      <c r="FG163" s="159"/>
      <c r="FH163" s="159"/>
      <c r="FI163" s="159"/>
      <c r="FJ163" s="159"/>
      <c r="FK163" s="159"/>
      <c r="FL163" s="159"/>
      <c r="FM163" s="159"/>
      <c r="FN163" s="159"/>
      <c r="FO163" s="159"/>
      <c r="FP163" s="159"/>
      <c r="FQ163" s="159"/>
      <c r="FR163" s="159"/>
      <c r="FS163" s="159"/>
      <c r="FT163" s="159"/>
      <c r="FU163" s="159"/>
      <c r="FV163" s="159"/>
      <c r="FW163" s="159"/>
      <c r="FX163" s="159"/>
      <c r="FY163" s="159"/>
      <c r="FZ163" s="159"/>
      <c r="GA163" s="159"/>
      <c r="GB163" s="159"/>
      <c r="GC163" s="159"/>
      <c r="GD163" s="159"/>
      <c r="GE163" s="159"/>
      <c r="GF163" s="159"/>
      <c r="GG163" s="159"/>
      <c r="GH163" s="159"/>
      <c r="GI163" s="159"/>
      <c r="GJ163" s="159"/>
      <c r="GK163" s="159"/>
      <c r="GL163" s="159"/>
      <c r="GM163" s="159"/>
      <c r="GN163" s="159"/>
    </row>
    <row r="164" spans="2:196" s="160" customFormat="1" ht="32.1" customHeight="1" x14ac:dyDescent="0.3">
      <c r="B164" s="274"/>
      <c r="C164" s="275"/>
      <c r="D164" s="276"/>
      <c r="E164" s="277"/>
      <c r="F164" s="278"/>
      <c r="G164" s="279"/>
      <c r="H164" s="379" t="s">
        <v>239</v>
      </c>
      <c r="I164" s="380"/>
      <c r="J164" s="379" t="s">
        <v>103</v>
      </c>
      <c r="K164" s="380"/>
      <c r="L164" s="284" t="s">
        <v>115</v>
      </c>
      <c r="M164" s="284"/>
      <c r="N164" s="298" t="s">
        <v>174</v>
      </c>
      <c r="O164" s="38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c r="CF164" s="159"/>
      <c r="CG164" s="159"/>
      <c r="CH164" s="159"/>
      <c r="CI164" s="159"/>
      <c r="CJ164" s="159"/>
      <c r="CK164" s="159"/>
      <c r="CL164" s="159"/>
      <c r="CM164" s="159"/>
      <c r="CN164" s="159"/>
      <c r="CO164" s="159"/>
      <c r="CP164" s="159"/>
      <c r="CQ164" s="159"/>
      <c r="CR164" s="159"/>
      <c r="CS164" s="159"/>
      <c r="CT164" s="159"/>
      <c r="CU164" s="159"/>
      <c r="CV164" s="159"/>
      <c r="CW164" s="159"/>
      <c r="CX164" s="159"/>
      <c r="CY164" s="159"/>
      <c r="CZ164" s="159"/>
      <c r="DA164" s="159"/>
      <c r="DB164" s="159"/>
      <c r="DC164" s="159"/>
      <c r="DD164" s="159"/>
      <c r="DE164" s="159"/>
      <c r="DF164" s="159"/>
      <c r="DG164" s="159"/>
      <c r="DH164" s="159"/>
      <c r="DI164" s="159"/>
      <c r="DJ164" s="159"/>
      <c r="DK164" s="159"/>
      <c r="DL164" s="159"/>
      <c r="DM164" s="159"/>
      <c r="DN164" s="159"/>
      <c r="DO164" s="159"/>
      <c r="DP164" s="159"/>
      <c r="DQ164" s="159"/>
      <c r="DR164" s="159"/>
      <c r="DS164" s="159"/>
      <c r="DT164" s="159"/>
      <c r="DU164" s="159"/>
      <c r="DV164" s="159"/>
      <c r="DW164" s="159"/>
      <c r="DX164" s="159"/>
      <c r="DY164" s="159"/>
      <c r="DZ164" s="159"/>
      <c r="EA164" s="159"/>
      <c r="EB164" s="159"/>
      <c r="EC164" s="159"/>
      <c r="ED164" s="159"/>
      <c r="EE164" s="159"/>
      <c r="EF164" s="159"/>
      <c r="EG164" s="159"/>
      <c r="EH164" s="159"/>
      <c r="EI164" s="159"/>
      <c r="EJ164" s="159"/>
      <c r="EK164" s="159"/>
      <c r="EL164" s="159"/>
      <c r="EM164" s="159"/>
      <c r="EN164" s="159"/>
      <c r="EO164" s="159"/>
      <c r="EP164" s="159"/>
      <c r="EQ164" s="159"/>
      <c r="ER164" s="159"/>
      <c r="ES164" s="159"/>
      <c r="ET164" s="159"/>
      <c r="EU164" s="159"/>
      <c r="EV164" s="159"/>
      <c r="EW164" s="159"/>
      <c r="EX164" s="159"/>
      <c r="EY164" s="159"/>
      <c r="EZ164" s="159"/>
      <c r="FA164" s="159"/>
      <c r="FB164" s="159"/>
      <c r="FC164" s="159"/>
      <c r="FD164" s="159"/>
      <c r="FE164" s="159"/>
      <c r="FF164" s="159"/>
      <c r="FG164" s="159"/>
      <c r="FH164" s="159"/>
      <c r="FI164" s="159"/>
      <c r="FJ164" s="159"/>
      <c r="FK164" s="159"/>
      <c r="FL164" s="159"/>
      <c r="FM164" s="159"/>
      <c r="FN164" s="159"/>
      <c r="FO164" s="159"/>
      <c r="FP164" s="159"/>
      <c r="FQ164" s="159"/>
      <c r="FR164" s="159"/>
      <c r="FS164" s="159"/>
      <c r="FT164" s="159"/>
      <c r="FU164" s="159"/>
      <c r="FV164" s="159"/>
      <c r="FW164" s="159"/>
      <c r="FX164" s="159"/>
      <c r="FY164" s="159"/>
      <c r="FZ164" s="159"/>
      <c r="GA164" s="159"/>
      <c r="GB164" s="159"/>
      <c r="GC164" s="159"/>
      <c r="GD164" s="159"/>
      <c r="GE164" s="159"/>
      <c r="GF164" s="159"/>
      <c r="GG164" s="159"/>
      <c r="GH164" s="159"/>
      <c r="GI164" s="159"/>
      <c r="GJ164" s="159"/>
      <c r="GK164" s="159"/>
      <c r="GL164" s="159"/>
      <c r="GM164" s="159"/>
      <c r="GN164" s="159"/>
    </row>
    <row r="165" spans="2:196" s="160" customFormat="1" x14ac:dyDescent="0.3">
      <c r="B165" s="342" t="s">
        <v>175</v>
      </c>
      <c r="C165" s="343"/>
      <c r="D165" s="344"/>
      <c r="E165" s="348" t="s">
        <v>176</v>
      </c>
      <c r="F165" s="343"/>
      <c r="G165" s="344"/>
      <c r="H165" s="174" t="s">
        <v>70</v>
      </c>
      <c r="I165" s="174" t="s">
        <v>71</v>
      </c>
      <c r="J165" s="174" t="s">
        <v>70</v>
      </c>
      <c r="K165" s="174" t="s">
        <v>71</v>
      </c>
      <c r="L165" s="350"/>
      <c r="M165" s="350"/>
      <c r="N165" s="174" t="s">
        <v>72</v>
      </c>
      <c r="O165" s="175" t="s">
        <v>108</v>
      </c>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c r="CF165" s="159"/>
      <c r="CG165" s="159"/>
      <c r="CH165" s="159"/>
      <c r="CI165" s="159"/>
      <c r="CJ165" s="159"/>
      <c r="CK165" s="159"/>
      <c r="CL165" s="159"/>
      <c r="CM165" s="159"/>
      <c r="CN165" s="159"/>
      <c r="CO165" s="159"/>
      <c r="CP165" s="159"/>
      <c r="CQ165" s="159"/>
      <c r="CR165" s="159"/>
      <c r="CS165" s="159"/>
      <c r="CT165" s="159"/>
      <c r="CU165" s="159"/>
      <c r="CV165" s="159"/>
      <c r="CW165" s="159"/>
      <c r="CX165" s="159"/>
      <c r="CY165" s="159"/>
      <c r="CZ165" s="159"/>
      <c r="DA165" s="159"/>
      <c r="DB165" s="159"/>
      <c r="DC165" s="159"/>
      <c r="DD165" s="159"/>
      <c r="DE165" s="159"/>
      <c r="DF165" s="159"/>
      <c r="DG165" s="159"/>
      <c r="DH165" s="159"/>
      <c r="DI165" s="159"/>
      <c r="DJ165" s="159"/>
      <c r="DK165" s="159"/>
      <c r="DL165" s="159"/>
      <c r="DM165" s="159"/>
      <c r="DN165" s="159"/>
      <c r="DO165" s="159"/>
      <c r="DP165" s="159"/>
      <c r="DQ165" s="159"/>
      <c r="DR165" s="159"/>
      <c r="DS165" s="159"/>
      <c r="DT165" s="159"/>
      <c r="DU165" s="159"/>
      <c r="DV165" s="159"/>
      <c r="DW165" s="159"/>
      <c r="DX165" s="159"/>
      <c r="DY165" s="159"/>
      <c r="DZ165" s="159"/>
      <c r="EA165" s="159"/>
      <c r="EB165" s="159"/>
      <c r="EC165" s="159"/>
      <c r="ED165" s="159"/>
      <c r="EE165" s="159"/>
      <c r="EF165" s="159"/>
      <c r="EG165" s="159"/>
      <c r="EH165" s="159"/>
      <c r="EI165" s="159"/>
      <c r="EJ165" s="159"/>
      <c r="EK165" s="159"/>
      <c r="EL165" s="159"/>
      <c r="EM165" s="159"/>
      <c r="EN165" s="159"/>
      <c r="EO165" s="159"/>
      <c r="EP165" s="159"/>
      <c r="EQ165" s="159"/>
      <c r="ER165" s="159"/>
      <c r="ES165" s="159"/>
      <c r="ET165" s="159"/>
      <c r="EU165" s="159"/>
      <c r="EV165" s="159"/>
      <c r="EW165" s="159"/>
      <c r="EX165" s="159"/>
      <c r="EY165" s="159"/>
      <c r="EZ165" s="159"/>
      <c r="FA165" s="159"/>
      <c r="FB165" s="159"/>
      <c r="FC165" s="159"/>
      <c r="FD165" s="159"/>
      <c r="FE165" s="159"/>
      <c r="FF165" s="159"/>
      <c r="FG165" s="159"/>
      <c r="FH165" s="159"/>
      <c r="FI165" s="159"/>
      <c r="FJ165" s="159"/>
      <c r="FK165" s="159"/>
      <c r="FL165" s="159"/>
      <c r="FM165" s="159"/>
      <c r="FN165" s="159"/>
      <c r="FO165" s="159"/>
      <c r="FP165" s="159"/>
      <c r="FQ165" s="159"/>
      <c r="FR165" s="159"/>
      <c r="FS165" s="159"/>
      <c r="FT165" s="159"/>
      <c r="FU165" s="159"/>
      <c r="FV165" s="159"/>
      <c r="FW165" s="159"/>
      <c r="FX165" s="159"/>
      <c r="FY165" s="159"/>
      <c r="FZ165" s="159"/>
      <c r="GA165" s="159"/>
      <c r="GB165" s="159"/>
      <c r="GC165" s="159"/>
      <c r="GD165" s="159"/>
      <c r="GE165" s="159"/>
      <c r="GF165" s="159"/>
      <c r="GG165" s="159"/>
      <c r="GH165" s="159"/>
      <c r="GI165" s="159"/>
      <c r="GJ165" s="159"/>
      <c r="GK165" s="159"/>
      <c r="GL165" s="159"/>
      <c r="GM165" s="159"/>
      <c r="GN165" s="159"/>
    </row>
    <row r="166" spans="2:196" s="160" customFormat="1" ht="120.95" customHeight="1" x14ac:dyDescent="0.3">
      <c r="B166" s="345"/>
      <c r="C166" s="346"/>
      <c r="D166" s="347"/>
      <c r="E166" s="349"/>
      <c r="F166" s="346"/>
      <c r="G166" s="347"/>
      <c r="H166" s="125">
        <f>'BUDGET TOTAL (year beginning)'!M24</f>
        <v>0</v>
      </c>
      <c r="I166" s="125">
        <f>'EXPENDITURES (total year end)'!M21</f>
        <v>0</v>
      </c>
      <c r="J166" s="126">
        <f>'BUDGET TOTAL (year beginning)'!N24</f>
        <v>0</v>
      </c>
      <c r="K166" s="126">
        <f>'EXPENDITURES (total year end)'!N21</f>
        <v>0</v>
      </c>
      <c r="L166" s="351" t="str">
        <f>G3</f>
        <v>March 1, 2023 - 
February 28, 2024</v>
      </c>
      <c r="M166" s="352"/>
      <c r="N166" s="131">
        <f>N160</f>
        <v>0</v>
      </c>
      <c r="O166" s="143">
        <f>O160</f>
        <v>0</v>
      </c>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c r="CF166" s="159"/>
      <c r="CG166" s="159"/>
      <c r="CH166" s="159"/>
      <c r="CI166" s="159"/>
      <c r="CJ166" s="159"/>
      <c r="CK166" s="159"/>
      <c r="CL166" s="159"/>
      <c r="CM166" s="159"/>
      <c r="CN166" s="159"/>
      <c r="CO166" s="159"/>
      <c r="CP166" s="159"/>
      <c r="CQ166" s="159"/>
      <c r="CR166" s="159"/>
      <c r="CS166" s="159"/>
      <c r="CT166" s="159"/>
      <c r="CU166" s="159"/>
      <c r="CV166" s="159"/>
      <c r="CW166" s="159"/>
      <c r="CX166" s="159"/>
      <c r="CY166" s="159"/>
      <c r="CZ166" s="159"/>
      <c r="DA166" s="159"/>
      <c r="DB166" s="159"/>
      <c r="DC166" s="159"/>
      <c r="DD166" s="159"/>
      <c r="DE166" s="159"/>
      <c r="DF166" s="159"/>
      <c r="DG166" s="159"/>
      <c r="DH166" s="159"/>
      <c r="DI166" s="159"/>
      <c r="DJ166" s="159"/>
      <c r="DK166" s="159"/>
      <c r="DL166" s="159"/>
      <c r="DM166" s="159"/>
      <c r="DN166" s="159"/>
      <c r="DO166" s="159"/>
      <c r="DP166" s="159"/>
      <c r="DQ166" s="159"/>
      <c r="DR166" s="159"/>
      <c r="DS166" s="159"/>
      <c r="DT166" s="159"/>
      <c r="DU166" s="159"/>
      <c r="DV166" s="159"/>
      <c r="DW166" s="159"/>
      <c r="DX166" s="159"/>
      <c r="DY166" s="159"/>
      <c r="DZ166" s="159"/>
      <c r="EA166" s="159"/>
      <c r="EB166" s="159"/>
      <c r="EC166" s="159"/>
      <c r="ED166" s="159"/>
      <c r="EE166" s="159"/>
      <c r="EF166" s="159"/>
      <c r="EG166" s="159"/>
      <c r="EH166" s="159"/>
      <c r="EI166" s="159"/>
      <c r="EJ166" s="159"/>
      <c r="EK166" s="159"/>
      <c r="EL166" s="159"/>
      <c r="EM166" s="159"/>
      <c r="EN166" s="159"/>
      <c r="EO166" s="159"/>
      <c r="EP166" s="159"/>
      <c r="EQ166" s="159"/>
      <c r="ER166" s="159"/>
      <c r="ES166" s="159"/>
      <c r="ET166" s="159"/>
      <c r="EU166" s="159"/>
      <c r="EV166" s="159"/>
      <c r="EW166" s="159"/>
      <c r="EX166" s="159"/>
      <c r="EY166" s="159"/>
      <c r="EZ166" s="159"/>
      <c r="FA166" s="159"/>
      <c r="FB166" s="159"/>
      <c r="FC166" s="159"/>
      <c r="FD166" s="159"/>
      <c r="FE166" s="159"/>
      <c r="FF166" s="159"/>
      <c r="FG166" s="159"/>
      <c r="FH166" s="159"/>
      <c r="FI166" s="159"/>
      <c r="FJ166" s="159"/>
      <c r="FK166" s="159"/>
      <c r="FL166" s="159"/>
      <c r="FM166" s="159"/>
      <c r="FN166" s="159"/>
      <c r="FO166" s="159"/>
      <c r="FP166" s="159"/>
      <c r="FQ166" s="159"/>
      <c r="FR166" s="159"/>
      <c r="FS166" s="159"/>
      <c r="FT166" s="159"/>
      <c r="FU166" s="159"/>
      <c r="FV166" s="159"/>
      <c r="FW166" s="159"/>
      <c r="FX166" s="159"/>
      <c r="FY166" s="159"/>
      <c r="FZ166" s="159"/>
      <c r="GA166" s="159"/>
      <c r="GB166" s="159"/>
      <c r="GC166" s="159"/>
      <c r="GD166" s="159"/>
      <c r="GE166" s="159"/>
      <c r="GF166" s="159"/>
      <c r="GG166" s="159"/>
      <c r="GH166" s="159"/>
      <c r="GI166" s="159"/>
      <c r="GJ166" s="159"/>
      <c r="GK166" s="159"/>
      <c r="GL166" s="159"/>
      <c r="GM166" s="159"/>
      <c r="GN166" s="159"/>
    </row>
    <row r="167" spans="2:196" s="160" customFormat="1" ht="12.75" customHeight="1" x14ac:dyDescent="0.3">
      <c r="B167" s="353" t="s">
        <v>109</v>
      </c>
      <c r="C167" s="354"/>
      <c r="D167" s="354"/>
      <c r="E167" s="355"/>
      <c r="F167" s="355"/>
      <c r="G167" s="355"/>
      <c r="H167" s="355"/>
      <c r="I167" s="355"/>
      <c r="J167" s="355"/>
      <c r="K167" s="355"/>
      <c r="L167" s="355"/>
      <c r="M167" s="356"/>
      <c r="N167" s="356"/>
      <c r="O167" s="357"/>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c r="CF167" s="159"/>
      <c r="CG167" s="159"/>
      <c r="CH167" s="159"/>
      <c r="CI167" s="159"/>
      <c r="CJ167" s="159"/>
      <c r="CK167" s="159"/>
      <c r="CL167" s="159"/>
      <c r="CM167" s="159"/>
      <c r="CN167" s="159"/>
      <c r="CO167" s="159"/>
      <c r="CP167" s="159"/>
      <c r="CQ167" s="159"/>
      <c r="CR167" s="159"/>
      <c r="CS167" s="159"/>
      <c r="CT167" s="159"/>
      <c r="CU167" s="159"/>
      <c r="CV167" s="159"/>
      <c r="CW167" s="159"/>
      <c r="CX167" s="159"/>
      <c r="CY167" s="159"/>
      <c r="CZ167" s="159"/>
      <c r="DA167" s="159"/>
      <c r="DB167" s="159"/>
      <c r="DC167" s="159"/>
      <c r="DD167" s="159"/>
      <c r="DE167" s="159"/>
      <c r="DF167" s="159"/>
      <c r="DG167" s="159"/>
      <c r="DH167" s="159"/>
      <c r="DI167" s="159"/>
      <c r="DJ167" s="159"/>
      <c r="DK167" s="159"/>
      <c r="DL167" s="159"/>
      <c r="DM167" s="159"/>
      <c r="DN167" s="159"/>
      <c r="DO167" s="159"/>
      <c r="DP167" s="159"/>
      <c r="DQ167" s="159"/>
      <c r="DR167" s="159"/>
      <c r="DS167" s="159"/>
      <c r="DT167" s="159"/>
      <c r="DU167" s="159"/>
      <c r="DV167" s="159"/>
      <c r="DW167" s="159"/>
      <c r="DX167" s="159"/>
      <c r="DY167" s="159"/>
      <c r="DZ167" s="159"/>
      <c r="EA167" s="159"/>
      <c r="EB167" s="159"/>
      <c r="EC167" s="159"/>
      <c r="ED167" s="159"/>
      <c r="EE167" s="159"/>
      <c r="EF167" s="159"/>
      <c r="EG167" s="159"/>
      <c r="EH167" s="159"/>
      <c r="EI167" s="159"/>
      <c r="EJ167" s="159"/>
      <c r="EK167" s="159"/>
      <c r="EL167" s="159"/>
      <c r="EM167" s="159"/>
      <c r="EN167" s="159"/>
      <c r="EO167" s="159"/>
      <c r="EP167" s="159"/>
      <c r="EQ167" s="159"/>
      <c r="ER167" s="159"/>
      <c r="ES167" s="159"/>
      <c r="ET167" s="159"/>
      <c r="EU167" s="159"/>
      <c r="EV167" s="159"/>
      <c r="EW167" s="159"/>
      <c r="EX167" s="159"/>
      <c r="EY167" s="159"/>
      <c r="EZ167" s="159"/>
      <c r="FA167" s="159"/>
      <c r="FB167" s="159"/>
      <c r="FC167" s="159"/>
      <c r="FD167" s="159"/>
      <c r="FE167" s="159"/>
      <c r="FF167" s="159"/>
      <c r="FG167" s="159"/>
      <c r="FH167" s="159"/>
      <c r="FI167" s="159"/>
      <c r="FJ167" s="159"/>
      <c r="FK167" s="159"/>
      <c r="FL167" s="159"/>
      <c r="FM167" s="159"/>
      <c r="FN167" s="159"/>
      <c r="FO167" s="159"/>
      <c r="FP167" s="159"/>
      <c r="FQ167" s="159"/>
      <c r="FR167" s="159"/>
      <c r="FS167" s="159"/>
      <c r="FT167" s="159"/>
      <c r="FU167" s="159"/>
      <c r="FV167" s="159"/>
      <c r="FW167" s="159"/>
      <c r="FX167" s="159"/>
      <c r="FY167" s="159"/>
      <c r="FZ167" s="159"/>
      <c r="GA167" s="159"/>
      <c r="GB167" s="159"/>
      <c r="GC167" s="159"/>
      <c r="GD167" s="159"/>
      <c r="GE167" s="159"/>
      <c r="GF167" s="159"/>
      <c r="GG167" s="159"/>
      <c r="GH167" s="159"/>
      <c r="GI167" s="159"/>
      <c r="GJ167" s="159"/>
      <c r="GK167" s="159"/>
      <c r="GL167" s="159"/>
      <c r="GM167" s="159"/>
      <c r="GN167" s="159"/>
    </row>
    <row r="168" spans="2:196" s="160" customFormat="1" ht="31.5" customHeight="1" thickBot="1" x14ac:dyDescent="0.35">
      <c r="B168" s="358" t="s">
        <v>177</v>
      </c>
      <c r="C168" s="359"/>
      <c r="D168" s="359"/>
      <c r="E168" s="360"/>
      <c r="F168" s="360"/>
      <c r="G168" s="360"/>
      <c r="H168" s="360"/>
      <c r="I168" s="360"/>
      <c r="J168" s="360"/>
      <c r="K168" s="360"/>
      <c r="L168" s="360"/>
      <c r="M168" s="361"/>
      <c r="N168" s="361"/>
      <c r="O168" s="362"/>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c r="CF168" s="159"/>
      <c r="CG168" s="159"/>
      <c r="CH168" s="159"/>
      <c r="CI168" s="159"/>
      <c r="CJ168" s="159"/>
      <c r="CK168" s="159"/>
      <c r="CL168" s="159"/>
      <c r="CM168" s="159"/>
      <c r="CN168" s="159"/>
      <c r="CO168" s="159"/>
      <c r="CP168" s="159"/>
      <c r="CQ168" s="159"/>
      <c r="CR168" s="159"/>
      <c r="CS168" s="159"/>
      <c r="CT168" s="159"/>
      <c r="CU168" s="159"/>
      <c r="CV168" s="159"/>
      <c r="CW168" s="159"/>
      <c r="CX168" s="159"/>
      <c r="CY168" s="159"/>
      <c r="CZ168" s="159"/>
      <c r="DA168" s="159"/>
      <c r="DB168" s="159"/>
      <c r="DC168" s="159"/>
      <c r="DD168" s="159"/>
      <c r="DE168" s="159"/>
      <c r="DF168" s="159"/>
      <c r="DG168" s="159"/>
      <c r="DH168" s="159"/>
      <c r="DI168" s="159"/>
      <c r="DJ168" s="159"/>
      <c r="DK168" s="159"/>
      <c r="DL168" s="159"/>
      <c r="DM168" s="159"/>
      <c r="DN168" s="159"/>
      <c r="DO168" s="159"/>
      <c r="DP168" s="159"/>
      <c r="DQ168" s="159"/>
      <c r="DR168" s="159"/>
      <c r="DS168" s="159"/>
      <c r="DT168" s="159"/>
      <c r="DU168" s="159"/>
      <c r="DV168" s="159"/>
      <c r="DW168" s="159"/>
      <c r="DX168" s="159"/>
      <c r="DY168" s="159"/>
      <c r="DZ168" s="159"/>
      <c r="EA168" s="159"/>
      <c r="EB168" s="159"/>
      <c r="EC168" s="159"/>
      <c r="ED168" s="159"/>
      <c r="EE168" s="159"/>
      <c r="EF168" s="159"/>
      <c r="EG168" s="159"/>
      <c r="EH168" s="159"/>
      <c r="EI168" s="159"/>
      <c r="EJ168" s="159"/>
      <c r="EK168" s="159"/>
      <c r="EL168" s="159"/>
      <c r="EM168" s="159"/>
      <c r="EN168" s="159"/>
      <c r="EO168" s="159"/>
      <c r="EP168" s="159"/>
      <c r="EQ168" s="159"/>
      <c r="ER168" s="159"/>
      <c r="ES168" s="159"/>
      <c r="ET168" s="159"/>
      <c r="EU168" s="159"/>
      <c r="EV168" s="159"/>
      <c r="EW168" s="159"/>
      <c r="EX168" s="159"/>
      <c r="EY168" s="159"/>
      <c r="EZ168" s="159"/>
      <c r="FA168" s="159"/>
      <c r="FB168" s="159"/>
      <c r="FC168" s="159"/>
      <c r="FD168" s="159"/>
      <c r="FE168" s="159"/>
      <c r="FF168" s="159"/>
      <c r="FG168" s="159"/>
      <c r="FH168" s="159"/>
      <c r="FI168" s="159"/>
      <c r="FJ168" s="159"/>
      <c r="FK168" s="159"/>
      <c r="FL168" s="159"/>
      <c r="FM168" s="159"/>
      <c r="FN168" s="159"/>
      <c r="FO168" s="159"/>
      <c r="FP168" s="159"/>
      <c r="FQ168" s="159"/>
      <c r="FR168" s="159"/>
      <c r="FS168" s="159"/>
      <c r="FT168" s="159"/>
      <c r="FU168" s="159"/>
      <c r="FV168" s="159"/>
      <c r="FW168" s="159"/>
      <c r="FX168" s="159"/>
      <c r="FY168" s="159"/>
      <c r="FZ168" s="159"/>
      <c r="GA168" s="159"/>
      <c r="GB168" s="159"/>
      <c r="GC168" s="159"/>
      <c r="GD168" s="159"/>
      <c r="GE168" s="159"/>
      <c r="GF168" s="159"/>
      <c r="GG168" s="159"/>
      <c r="GH168" s="159"/>
      <c r="GI168" s="159"/>
      <c r="GJ168" s="159"/>
      <c r="GK168" s="159"/>
      <c r="GL168" s="159"/>
      <c r="GM168" s="159"/>
      <c r="GN168" s="159"/>
    </row>
    <row r="169" spans="2:196" s="160" customFormat="1" ht="40.5" customHeight="1" thickBot="1" x14ac:dyDescent="0.35">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c r="CF169" s="159"/>
      <c r="CG169" s="159"/>
      <c r="CH169" s="159"/>
      <c r="CI169" s="159"/>
      <c r="CJ169" s="159"/>
      <c r="CK169" s="159"/>
      <c r="CL169" s="159"/>
      <c r="CM169" s="159"/>
      <c r="CN169" s="159"/>
      <c r="CO169" s="159"/>
      <c r="CP169" s="159"/>
      <c r="CQ169" s="159"/>
      <c r="CR169" s="159"/>
      <c r="CS169" s="159"/>
      <c r="CT169" s="159"/>
      <c r="CU169" s="159"/>
      <c r="CV169" s="159"/>
      <c r="CW169" s="159"/>
      <c r="CX169" s="159"/>
      <c r="CY169" s="159"/>
      <c r="CZ169" s="159"/>
      <c r="DA169" s="159"/>
      <c r="DB169" s="159"/>
      <c r="DC169" s="159"/>
      <c r="DD169" s="159"/>
      <c r="DE169" s="159"/>
      <c r="DF169" s="159"/>
      <c r="DG169" s="159"/>
      <c r="DH169" s="159"/>
      <c r="DI169" s="159"/>
      <c r="DJ169" s="159"/>
      <c r="DK169" s="159"/>
      <c r="DL169" s="159"/>
      <c r="DM169" s="159"/>
      <c r="DN169" s="159"/>
      <c r="DO169" s="159"/>
      <c r="DP169" s="159"/>
      <c r="DQ169" s="159"/>
      <c r="DR169" s="159"/>
      <c r="DS169" s="159"/>
      <c r="DT169" s="159"/>
      <c r="DU169" s="159"/>
      <c r="DV169" s="159"/>
      <c r="DW169" s="159"/>
      <c r="DX169" s="159"/>
      <c r="DY169" s="159"/>
      <c r="DZ169" s="159"/>
      <c r="EA169" s="159"/>
      <c r="EB169" s="159"/>
      <c r="EC169" s="159"/>
      <c r="ED169" s="159"/>
      <c r="EE169" s="159"/>
      <c r="EF169" s="159"/>
      <c r="EG169" s="159"/>
      <c r="EH169" s="159"/>
      <c r="EI169" s="159"/>
      <c r="EJ169" s="159"/>
      <c r="EK169" s="159"/>
      <c r="EL169" s="159"/>
      <c r="EM169" s="159"/>
      <c r="EN169" s="159"/>
      <c r="EO169" s="159"/>
      <c r="EP169" s="159"/>
      <c r="EQ169" s="159"/>
      <c r="ER169" s="159"/>
      <c r="ES169" s="159"/>
      <c r="ET169" s="159"/>
      <c r="EU169" s="159"/>
      <c r="EV169" s="159"/>
      <c r="EW169" s="159"/>
      <c r="EX169" s="159"/>
      <c r="EY169" s="159"/>
      <c r="EZ169" s="159"/>
      <c r="FA169" s="159"/>
      <c r="FB169" s="159"/>
      <c r="FC169" s="159"/>
      <c r="FD169" s="159"/>
      <c r="FE169" s="159"/>
      <c r="FF169" s="159"/>
      <c r="FG169" s="159"/>
      <c r="FH169" s="159"/>
      <c r="FI169" s="159"/>
      <c r="FJ169" s="159"/>
      <c r="FK169" s="159"/>
      <c r="FL169" s="159"/>
      <c r="FM169" s="159"/>
      <c r="FN169" s="159"/>
      <c r="FO169" s="159"/>
      <c r="FP169" s="159"/>
      <c r="FQ169" s="159"/>
      <c r="FR169" s="159"/>
      <c r="FS169" s="159"/>
      <c r="FT169" s="159"/>
      <c r="FU169" s="159"/>
      <c r="FV169" s="159"/>
      <c r="FW169" s="159"/>
      <c r="FX169" s="159"/>
      <c r="FY169" s="159"/>
      <c r="FZ169" s="159"/>
      <c r="GA169" s="159"/>
      <c r="GB169" s="159"/>
      <c r="GC169" s="159"/>
      <c r="GD169" s="159"/>
      <c r="GE169" s="159"/>
      <c r="GF169" s="159"/>
      <c r="GG169" s="159"/>
      <c r="GH169" s="159"/>
      <c r="GI169" s="159"/>
      <c r="GJ169" s="159"/>
      <c r="GK169" s="159"/>
      <c r="GL169" s="159"/>
      <c r="GM169" s="159"/>
      <c r="GN169" s="159"/>
    </row>
    <row r="170" spans="2:196" s="160" customFormat="1" x14ac:dyDescent="0.3">
      <c r="B170" s="330" t="s">
        <v>257</v>
      </c>
      <c r="C170" s="331"/>
      <c r="D170" s="331"/>
      <c r="E170" s="331"/>
      <c r="F170" s="331"/>
      <c r="G170" s="331"/>
      <c r="H170" s="331"/>
      <c r="I170" s="331"/>
      <c r="J170" s="331"/>
      <c r="K170" s="331"/>
      <c r="L170" s="331"/>
      <c r="M170" s="331"/>
      <c r="N170" s="178" t="s">
        <v>98</v>
      </c>
      <c r="O170" s="177" t="s">
        <v>99</v>
      </c>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c r="CF170" s="159"/>
      <c r="CG170" s="159"/>
      <c r="CH170" s="159"/>
      <c r="CI170" s="159"/>
      <c r="CJ170" s="159"/>
      <c r="CK170" s="159"/>
      <c r="CL170" s="159"/>
      <c r="CM170" s="159"/>
      <c r="CN170" s="159"/>
      <c r="CO170" s="159"/>
      <c r="CP170" s="159"/>
      <c r="CQ170" s="159"/>
      <c r="CR170" s="159"/>
      <c r="CS170" s="159"/>
      <c r="CT170" s="159"/>
      <c r="CU170" s="159"/>
      <c r="CV170" s="159"/>
      <c r="CW170" s="159"/>
      <c r="CX170" s="159"/>
      <c r="CY170" s="159"/>
      <c r="CZ170" s="159"/>
      <c r="DA170" s="159"/>
      <c r="DB170" s="159"/>
      <c r="DC170" s="159"/>
      <c r="DD170" s="159"/>
      <c r="DE170" s="159"/>
      <c r="DF170" s="159"/>
      <c r="DG170" s="159"/>
      <c r="DH170" s="159"/>
      <c r="DI170" s="159"/>
      <c r="DJ170" s="159"/>
      <c r="DK170" s="159"/>
      <c r="DL170" s="159"/>
      <c r="DM170" s="159"/>
      <c r="DN170" s="159"/>
      <c r="DO170" s="159"/>
      <c r="DP170" s="159"/>
      <c r="DQ170" s="159"/>
      <c r="DR170" s="159"/>
      <c r="DS170" s="159"/>
      <c r="DT170" s="159"/>
      <c r="DU170" s="159"/>
      <c r="DV170" s="159"/>
      <c r="DW170" s="159"/>
      <c r="DX170" s="159"/>
      <c r="DY170" s="159"/>
      <c r="DZ170" s="159"/>
      <c r="EA170" s="159"/>
      <c r="EB170" s="159"/>
      <c r="EC170" s="159"/>
      <c r="ED170" s="159"/>
      <c r="EE170" s="159"/>
      <c r="EF170" s="159"/>
      <c r="EG170" s="159"/>
      <c r="EH170" s="159"/>
      <c r="EI170" s="159"/>
      <c r="EJ170" s="159"/>
      <c r="EK170" s="159"/>
      <c r="EL170" s="159"/>
      <c r="EM170" s="159"/>
      <c r="EN170" s="159"/>
      <c r="EO170" s="159"/>
      <c r="EP170" s="159"/>
      <c r="EQ170" s="159"/>
      <c r="ER170" s="159"/>
      <c r="ES170" s="159"/>
      <c r="ET170" s="159"/>
      <c r="EU170" s="159"/>
      <c r="EV170" s="159"/>
      <c r="EW170" s="159"/>
      <c r="EX170" s="159"/>
      <c r="EY170" s="159"/>
      <c r="EZ170" s="159"/>
      <c r="FA170" s="159"/>
      <c r="FB170" s="159"/>
      <c r="FC170" s="159"/>
      <c r="FD170" s="159"/>
      <c r="FE170" s="159"/>
      <c r="FF170" s="159"/>
      <c r="FG170" s="159"/>
      <c r="FH170" s="159"/>
      <c r="FI170" s="159"/>
      <c r="FJ170" s="159"/>
      <c r="FK170" s="159"/>
      <c r="FL170" s="159"/>
      <c r="FM170" s="159"/>
      <c r="FN170" s="159"/>
      <c r="FO170" s="159"/>
      <c r="FP170" s="159"/>
      <c r="FQ170" s="159"/>
      <c r="FR170" s="159"/>
      <c r="FS170" s="159"/>
      <c r="FT170" s="159"/>
      <c r="FU170" s="159"/>
      <c r="FV170" s="159"/>
      <c r="FW170" s="159"/>
      <c r="FX170" s="159"/>
      <c r="FY170" s="159"/>
      <c r="FZ170" s="159"/>
      <c r="GA170" s="159"/>
      <c r="GB170" s="159"/>
      <c r="GC170" s="159"/>
      <c r="GD170" s="159"/>
      <c r="GE170" s="159"/>
      <c r="GF170" s="159"/>
      <c r="GG170" s="159"/>
      <c r="GH170" s="159"/>
      <c r="GI170" s="159"/>
      <c r="GJ170" s="159"/>
      <c r="GK170" s="159"/>
      <c r="GL170" s="159"/>
      <c r="GM170" s="159"/>
      <c r="GN170" s="159"/>
    </row>
    <row r="171" spans="2:196" s="160" customFormat="1" x14ac:dyDescent="0.3">
      <c r="B171" s="556" t="s">
        <v>178</v>
      </c>
      <c r="C171" s="554"/>
      <c r="D171" s="557"/>
      <c r="E171" s="553" t="s">
        <v>231</v>
      </c>
      <c r="F171" s="554"/>
      <c r="G171" s="554"/>
      <c r="H171" s="554"/>
      <c r="I171" s="555"/>
      <c r="J171" s="324"/>
      <c r="K171" s="325"/>
      <c r="L171" s="539" t="s">
        <v>227</v>
      </c>
      <c r="M171" s="539"/>
      <c r="N171" s="491">
        <f>'BUDGET TOTAL (year beginning)'!L25</f>
        <v>0</v>
      </c>
      <c r="O171" s="455">
        <f>'EXPENDITURES (total year end)'!L22</f>
        <v>0</v>
      </c>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c r="CF171" s="159"/>
      <c r="CG171" s="159"/>
      <c r="CH171" s="159"/>
      <c r="CI171" s="159"/>
      <c r="CJ171" s="159"/>
      <c r="CK171" s="159"/>
      <c r="CL171" s="159"/>
      <c r="CM171" s="159"/>
      <c r="CN171" s="159"/>
      <c r="CO171" s="159"/>
      <c r="CP171" s="159"/>
      <c r="CQ171" s="159"/>
      <c r="CR171" s="159"/>
      <c r="CS171" s="159"/>
      <c r="CT171" s="159"/>
      <c r="CU171" s="159"/>
      <c r="CV171" s="159"/>
      <c r="CW171" s="159"/>
      <c r="CX171" s="159"/>
      <c r="CY171" s="159"/>
      <c r="CZ171" s="159"/>
      <c r="DA171" s="159"/>
      <c r="DB171" s="159"/>
      <c r="DC171" s="159"/>
      <c r="DD171" s="159"/>
      <c r="DE171" s="159"/>
      <c r="DF171" s="159"/>
      <c r="DG171" s="159"/>
      <c r="DH171" s="159"/>
      <c r="DI171" s="159"/>
      <c r="DJ171" s="159"/>
      <c r="DK171" s="159"/>
      <c r="DL171" s="159"/>
      <c r="DM171" s="159"/>
      <c r="DN171" s="159"/>
      <c r="DO171" s="159"/>
      <c r="DP171" s="159"/>
      <c r="DQ171" s="159"/>
      <c r="DR171" s="159"/>
      <c r="DS171" s="159"/>
      <c r="DT171" s="159"/>
      <c r="DU171" s="159"/>
      <c r="DV171" s="159"/>
      <c r="DW171" s="159"/>
      <c r="DX171" s="159"/>
      <c r="DY171" s="159"/>
      <c r="DZ171" s="159"/>
      <c r="EA171" s="159"/>
      <c r="EB171" s="159"/>
      <c r="EC171" s="159"/>
      <c r="ED171" s="159"/>
      <c r="EE171" s="159"/>
      <c r="EF171" s="159"/>
      <c r="EG171" s="159"/>
      <c r="EH171" s="159"/>
      <c r="EI171" s="159"/>
      <c r="EJ171" s="159"/>
      <c r="EK171" s="159"/>
      <c r="EL171" s="159"/>
      <c r="EM171" s="159"/>
      <c r="EN171" s="159"/>
      <c r="EO171" s="159"/>
      <c r="EP171" s="159"/>
      <c r="EQ171" s="159"/>
      <c r="ER171" s="159"/>
      <c r="ES171" s="159"/>
      <c r="ET171" s="159"/>
      <c r="EU171" s="159"/>
      <c r="EV171" s="159"/>
      <c r="EW171" s="159"/>
      <c r="EX171" s="159"/>
      <c r="EY171" s="159"/>
      <c r="EZ171" s="159"/>
      <c r="FA171" s="159"/>
      <c r="FB171" s="159"/>
      <c r="FC171" s="159"/>
      <c r="FD171" s="159"/>
      <c r="FE171" s="159"/>
      <c r="FF171" s="159"/>
      <c r="FG171" s="159"/>
      <c r="FH171" s="159"/>
      <c r="FI171" s="159"/>
      <c r="FJ171" s="159"/>
      <c r="FK171" s="159"/>
      <c r="FL171" s="159"/>
      <c r="FM171" s="159"/>
      <c r="FN171" s="159"/>
      <c r="FO171" s="159"/>
      <c r="FP171" s="159"/>
      <c r="FQ171" s="159"/>
      <c r="FR171" s="159"/>
      <c r="FS171" s="159"/>
      <c r="FT171" s="159"/>
      <c r="FU171" s="159"/>
      <c r="FV171" s="159"/>
      <c r="FW171" s="159"/>
      <c r="FX171" s="159"/>
      <c r="FY171" s="159"/>
      <c r="FZ171" s="159"/>
      <c r="GA171" s="159"/>
      <c r="GB171" s="159"/>
      <c r="GC171" s="159"/>
      <c r="GD171" s="159"/>
      <c r="GE171" s="159"/>
      <c r="GF171" s="159"/>
      <c r="GG171" s="159"/>
      <c r="GH171" s="159"/>
      <c r="GI171" s="159"/>
      <c r="GJ171" s="159"/>
      <c r="GK171" s="159"/>
      <c r="GL171" s="159"/>
      <c r="GM171" s="159"/>
      <c r="GN171" s="159"/>
    </row>
    <row r="172" spans="2:196" s="160" customFormat="1" ht="14.45" customHeight="1" x14ac:dyDescent="0.3">
      <c r="B172" s="317" t="s">
        <v>179</v>
      </c>
      <c r="C172" s="318"/>
      <c r="D172" s="318"/>
      <c r="E172" s="318"/>
      <c r="F172" s="318"/>
      <c r="G172" s="318"/>
      <c r="H172" s="318"/>
      <c r="I172" s="319"/>
      <c r="J172" s="326"/>
      <c r="K172" s="327"/>
      <c r="L172" s="539"/>
      <c r="M172" s="539"/>
      <c r="N172" s="491"/>
      <c r="O172" s="455"/>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c r="CF172" s="159"/>
      <c r="CG172" s="159"/>
      <c r="CH172" s="159"/>
      <c r="CI172" s="159"/>
      <c r="CJ172" s="159"/>
      <c r="CK172" s="159"/>
      <c r="CL172" s="159"/>
      <c r="CM172" s="159"/>
      <c r="CN172" s="159"/>
      <c r="CO172" s="159"/>
      <c r="CP172" s="159"/>
      <c r="CQ172" s="159"/>
      <c r="CR172" s="159"/>
      <c r="CS172" s="159"/>
      <c r="CT172" s="159"/>
      <c r="CU172" s="159"/>
      <c r="CV172" s="159"/>
      <c r="CW172" s="159"/>
      <c r="CX172" s="159"/>
      <c r="CY172" s="159"/>
      <c r="CZ172" s="159"/>
      <c r="DA172" s="159"/>
      <c r="DB172" s="159"/>
      <c r="DC172" s="159"/>
      <c r="DD172" s="159"/>
      <c r="DE172" s="159"/>
      <c r="DF172" s="159"/>
      <c r="DG172" s="159"/>
      <c r="DH172" s="159"/>
      <c r="DI172" s="159"/>
      <c r="DJ172" s="159"/>
      <c r="DK172" s="159"/>
      <c r="DL172" s="159"/>
      <c r="DM172" s="159"/>
      <c r="DN172" s="159"/>
      <c r="DO172" s="159"/>
      <c r="DP172" s="159"/>
      <c r="DQ172" s="159"/>
      <c r="DR172" s="159"/>
      <c r="DS172" s="159"/>
      <c r="DT172" s="159"/>
      <c r="DU172" s="159"/>
      <c r="DV172" s="159"/>
      <c r="DW172" s="159"/>
      <c r="DX172" s="159"/>
      <c r="DY172" s="159"/>
      <c r="DZ172" s="159"/>
      <c r="EA172" s="159"/>
      <c r="EB172" s="159"/>
      <c r="EC172" s="159"/>
      <c r="ED172" s="159"/>
      <c r="EE172" s="159"/>
      <c r="EF172" s="159"/>
      <c r="EG172" s="159"/>
      <c r="EH172" s="159"/>
      <c r="EI172" s="159"/>
      <c r="EJ172" s="159"/>
      <c r="EK172" s="159"/>
      <c r="EL172" s="159"/>
      <c r="EM172" s="159"/>
      <c r="EN172" s="159"/>
      <c r="EO172" s="159"/>
      <c r="EP172" s="159"/>
      <c r="EQ172" s="159"/>
      <c r="ER172" s="159"/>
      <c r="ES172" s="159"/>
      <c r="ET172" s="159"/>
      <c r="EU172" s="159"/>
      <c r="EV172" s="159"/>
      <c r="EW172" s="159"/>
      <c r="EX172" s="159"/>
      <c r="EY172" s="159"/>
      <c r="EZ172" s="159"/>
      <c r="FA172" s="159"/>
      <c r="FB172" s="159"/>
      <c r="FC172" s="159"/>
      <c r="FD172" s="159"/>
      <c r="FE172" s="159"/>
      <c r="FF172" s="159"/>
      <c r="FG172" s="159"/>
      <c r="FH172" s="159"/>
      <c r="FI172" s="159"/>
      <c r="FJ172" s="159"/>
      <c r="FK172" s="159"/>
      <c r="FL172" s="159"/>
      <c r="FM172" s="159"/>
      <c r="FN172" s="159"/>
      <c r="FO172" s="159"/>
      <c r="FP172" s="159"/>
      <c r="FQ172" s="159"/>
      <c r="FR172" s="159"/>
      <c r="FS172" s="159"/>
      <c r="FT172" s="159"/>
      <c r="FU172" s="159"/>
      <c r="FV172" s="159"/>
      <c r="FW172" s="159"/>
      <c r="FX172" s="159"/>
      <c r="FY172" s="159"/>
      <c r="FZ172" s="159"/>
      <c r="GA172" s="159"/>
      <c r="GB172" s="159"/>
      <c r="GC172" s="159"/>
      <c r="GD172" s="159"/>
      <c r="GE172" s="159"/>
      <c r="GF172" s="159"/>
      <c r="GG172" s="159"/>
      <c r="GH172" s="159"/>
      <c r="GI172" s="159"/>
      <c r="GJ172" s="159"/>
      <c r="GK172" s="159"/>
      <c r="GL172" s="159"/>
      <c r="GM172" s="159"/>
      <c r="GN172" s="159"/>
    </row>
    <row r="173" spans="2:196" s="160" customFormat="1" x14ac:dyDescent="0.3">
      <c r="B173" s="321"/>
      <c r="C173" s="322"/>
      <c r="D173" s="322"/>
      <c r="E173" s="322"/>
      <c r="F173" s="322"/>
      <c r="G173" s="322"/>
      <c r="H173" s="322"/>
      <c r="I173" s="323"/>
      <c r="J173" s="326"/>
      <c r="K173" s="327"/>
      <c r="L173" s="539"/>
      <c r="M173" s="539"/>
      <c r="N173" s="491"/>
      <c r="O173" s="455"/>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c r="CF173" s="159"/>
      <c r="CG173" s="159"/>
      <c r="CH173" s="159"/>
      <c r="CI173" s="159"/>
      <c r="CJ173" s="159"/>
      <c r="CK173" s="159"/>
      <c r="CL173" s="159"/>
      <c r="CM173" s="159"/>
      <c r="CN173" s="159"/>
      <c r="CO173" s="159"/>
      <c r="CP173" s="159"/>
      <c r="CQ173" s="159"/>
      <c r="CR173" s="159"/>
      <c r="CS173" s="159"/>
      <c r="CT173" s="159"/>
      <c r="CU173" s="159"/>
      <c r="CV173" s="159"/>
      <c r="CW173" s="159"/>
      <c r="CX173" s="159"/>
      <c r="CY173" s="159"/>
      <c r="CZ173" s="159"/>
      <c r="DA173" s="159"/>
      <c r="DB173" s="159"/>
      <c r="DC173" s="159"/>
      <c r="DD173" s="159"/>
      <c r="DE173" s="159"/>
      <c r="DF173" s="159"/>
      <c r="DG173" s="159"/>
      <c r="DH173" s="159"/>
      <c r="DI173" s="159"/>
      <c r="DJ173" s="159"/>
      <c r="DK173" s="159"/>
      <c r="DL173" s="159"/>
      <c r="DM173" s="159"/>
      <c r="DN173" s="159"/>
      <c r="DO173" s="159"/>
      <c r="DP173" s="159"/>
      <c r="DQ173" s="159"/>
      <c r="DR173" s="159"/>
      <c r="DS173" s="159"/>
      <c r="DT173" s="159"/>
      <c r="DU173" s="159"/>
      <c r="DV173" s="159"/>
      <c r="DW173" s="159"/>
      <c r="DX173" s="159"/>
      <c r="DY173" s="159"/>
      <c r="DZ173" s="159"/>
      <c r="EA173" s="159"/>
      <c r="EB173" s="159"/>
      <c r="EC173" s="159"/>
      <c r="ED173" s="159"/>
      <c r="EE173" s="159"/>
      <c r="EF173" s="159"/>
      <c r="EG173" s="159"/>
      <c r="EH173" s="159"/>
      <c r="EI173" s="159"/>
      <c r="EJ173" s="159"/>
      <c r="EK173" s="159"/>
      <c r="EL173" s="159"/>
      <c r="EM173" s="159"/>
      <c r="EN173" s="159"/>
      <c r="EO173" s="159"/>
      <c r="EP173" s="159"/>
      <c r="EQ173" s="159"/>
      <c r="ER173" s="159"/>
      <c r="ES173" s="159"/>
      <c r="ET173" s="159"/>
      <c r="EU173" s="159"/>
      <c r="EV173" s="159"/>
      <c r="EW173" s="159"/>
      <c r="EX173" s="159"/>
      <c r="EY173" s="159"/>
      <c r="EZ173" s="159"/>
      <c r="FA173" s="159"/>
      <c r="FB173" s="159"/>
      <c r="FC173" s="159"/>
      <c r="FD173" s="159"/>
      <c r="FE173" s="159"/>
      <c r="FF173" s="159"/>
      <c r="FG173" s="159"/>
      <c r="FH173" s="159"/>
      <c r="FI173" s="159"/>
      <c r="FJ173" s="159"/>
      <c r="FK173" s="159"/>
      <c r="FL173" s="159"/>
      <c r="FM173" s="159"/>
      <c r="FN173" s="159"/>
      <c r="FO173" s="159"/>
      <c r="FP173" s="159"/>
      <c r="FQ173" s="159"/>
      <c r="FR173" s="159"/>
      <c r="FS173" s="159"/>
      <c r="FT173" s="159"/>
      <c r="FU173" s="159"/>
      <c r="FV173" s="159"/>
      <c r="FW173" s="159"/>
      <c r="FX173" s="159"/>
      <c r="FY173" s="159"/>
      <c r="FZ173" s="159"/>
      <c r="GA173" s="159"/>
      <c r="GB173" s="159"/>
      <c r="GC173" s="159"/>
      <c r="GD173" s="159"/>
      <c r="GE173" s="159"/>
      <c r="GF173" s="159"/>
      <c r="GG173" s="159"/>
      <c r="GH173" s="159"/>
      <c r="GI173" s="159"/>
      <c r="GJ173" s="159"/>
      <c r="GK173" s="159"/>
      <c r="GL173" s="159"/>
      <c r="GM173" s="159"/>
      <c r="GN173" s="159"/>
    </row>
    <row r="174" spans="2:196" s="160" customFormat="1" x14ac:dyDescent="0.3">
      <c r="B174" s="369" t="s">
        <v>235</v>
      </c>
      <c r="C174" s="370"/>
      <c r="D174" s="409"/>
      <c r="E174" s="371" t="s">
        <v>236</v>
      </c>
      <c r="F174" s="372"/>
      <c r="G174" s="373"/>
      <c r="H174" s="374" t="s">
        <v>112</v>
      </c>
      <c r="I174" s="375"/>
      <c r="J174" s="375"/>
      <c r="K174" s="376"/>
      <c r="L174" s="272" t="s">
        <v>237</v>
      </c>
      <c r="M174" s="272"/>
      <c r="N174" s="377" t="s">
        <v>238</v>
      </c>
      <c r="O174" s="378"/>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c r="CF174" s="159"/>
      <c r="CG174" s="159"/>
      <c r="CH174" s="159"/>
      <c r="CI174" s="159"/>
      <c r="CJ174" s="159"/>
      <c r="CK174" s="159"/>
      <c r="CL174" s="159"/>
      <c r="CM174" s="159"/>
      <c r="CN174" s="159"/>
      <c r="CO174" s="159"/>
      <c r="CP174" s="159"/>
      <c r="CQ174" s="159"/>
      <c r="CR174" s="159"/>
      <c r="CS174" s="159"/>
      <c r="CT174" s="159"/>
      <c r="CU174" s="159"/>
      <c r="CV174" s="159"/>
      <c r="CW174" s="159"/>
      <c r="CX174" s="159"/>
      <c r="CY174" s="159"/>
      <c r="CZ174" s="159"/>
      <c r="DA174" s="159"/>
      <c r="DB174" s="159"/>
      <c r="DC174" s="159"/>
      <c r="DD174" s="159"/>
      <c r="DE174" s="159"/>
      <c r="DF174" s="159"/>
      <c r="DG174" s="159"/>
      <c r="DH174" s="159"/>
      <c r="DI174" s="159"/>
      <c r="DJ174" s="159"/>
      <c r="DK174" s="159"/>
      <c r="DL174" s="159"/>
      <c r="DM174" s="159"/>
      <c r="DN174" s="159"/>
      <c r="DO174" s="159"/>
      <c r="DP174" s="159"/>
      <c r="DQ174" s="159"/>
      <c r="DR174" s="159"/>
      <c r="DS174" s="159"/>
      <c r="DT174" s="159"/>
      <c r="DU174" s="159"/>
      <c r="DV174" s="159"/>
      <c r="DW174" s="159"/>
      <c r="DX174" s="159"/>
      <c r="DY174" s="159"/>
      <c r="DZ174" s="159"/>
      <c r="EA174" s="159"/>
      <c r="EB174" s="159"/>
      <c r="EC174" s="159"/>
      <c r="ED174" s="159"/>
      <c r="EE174" s="159"/>
      <c r="EF174" s="159"/>
      <c r="EG174" s="159"/>
      <c r="EH174" s="159"/>
      <c r="EI174" s="159"/>
      <c r="EJ174" s="159"/>
      <c r="EK174" s="159"/>
      <c r="EL174" s="159"/>
      <c r="EM174" s="159"/>
      <c r="EN174" s="159"/>
      <c r="EO174" s="159"/>
      <c r="EP174" s="159"/>
      <c r="EQ174" s="159"/>
      <c r="ER174" s="159"/>
      <c r="ES174" s="159"/>
      <c r="ET174" s="159"/>
      <c r="EU174" s="159"/>
      <c r="EV174" s="159"/>
      <c r="EW174" s="159"/>
      <c r="EX174" s="159"/>
      <c r="EY174" s="159"/>
      <c r="EZ174" s="159"/>
      <c r="FA174" s="159"/>
      <c r="FB174" s="159"/>
      <c r="FC174" s="159"/>
      <c r="FD174" s="159"/>
      <c r="FE174" s="159"/>
      <c r="FF174" s="159"/>
      <c r="FG174" s="159"/>
      <c r="FH174" s="159"/>
      <c r="FI174" s="159"/>
      <c r="FJ174" s="159"/>
      <c r="FK174" s="159"/>
      <c r="FL174" s="159"/>
      <c r="FM174" s="159"/>
      <c r="FN174" s="159"/>
      <c r="FO174" s="159"/>
      <c r="FP174" s="159"/>
      <c r="FQ174" s="159"/>
      <c r="FR174" s="159"/>
      <c r="FS174" s="159"/>
      <c r="FT174" s="159"/>
      <c r="FU174" s="159"/>
      <c r="FV174" s="159"/>
      <c r="FW174" s="159"/>
      <c r="FX174" s="159"/>
      <c r="FY174" s="159"/>
      <c r="FZ174" s="159"/>
      <c r="GA174" s="159"/>
      <c r="GB174" s="159"/>
      <c r="GC174" s="159"/>
      <c r="GD174" s="159"/>
      <c r="GE174" s="159"/>
      <c r="GF174" s="159"/>
      <c r="GG174" s="159"/>
      <c r="GH174" s="159"/>
      <c r="GI174" s="159"/>
      <c r="GJ174" s="159"/>
      <c r="GK174" s="159"/>
      <c r="GL174" s="159"/>
      <c r="GM174" s="159"/>
      <c r="GN174" s="159"/>
    </row>
    <row r="175" spans="2:196" s="160" customFormat="1" ht="32.1" customHeight="1" x14ac:dyDescent="0.3">
      <c r="B175" s="274"/>
      <c r="C175" s="275"/>
      <c r="D175" s="276"/>
      <c r="E175" s="277"/>
      <c r="F175" s="278"/>
      <c r="G175" s="279"/>
      <c r="H175" s="379" t="s">
        <v>239</v>
      </c>
      <c r="I175" s="380"/>
      <c r="J175" s="379" t="s">
        <v>103</v>
      </c>
      <c r="K175" s="380"/>
      <c r="L175" s="284" t="s">
        <v>115</v>
      </c>
      <c r="M175" s="284"/>
      <c r="N175" s="298" t="s">
        <v>105</v>
      </c>
      <c r="O175" s="38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c r="CF175" s="159"/>
      <c r="CG175" s="159"/>
      <c r="CH175" s="159"/>
      <c r="CI175" s="159"/>
      <c r="CJ175" s="159"/>
      <c r="CK175" s="159"/>
      <c r="CL175" s="159"/>
      <c r="CM175" s="159"/>
      <c r="CN175" s="159"/>
      <c r="CO175" s="159"/>
      <c r="CP175" s="159"/>
      <c r="CQ175" s="159"/>
      <c r="CR175" s="159"/>
      <c r="CS175" s="159"/>
      <c r="CT175" s="159"/>
      <c r="CU175" s="159"/>
      <c r="CV175" s="159"/>
      <c r="CW175" s="159"/>
      <c r="CX175" s="159"/>
      <c r="CY175" s="159"/>
      <c r="CZ175" s="159"/>
      <c r="DA175" s="159"/>
      <c r="DB175" s="159"/>
      <c r="DC175" s="159"/>
      <c r="DD175" s="159"/>
      <c r="DE175" s="159"/>
      <c r="DF175" s="159"/>
      <c r="DG175" s="159"/>
      <c r="DH175" s="159"/>
      <c r="DI175" s="159"/>
      <c r="DJ175" s="159"/>
      <c r="DK175" s="159"/>
      <c r="DL175" s="159"/>
      <c r="DM175" s="159"/>
      <c r="DN175" s="159"/>
      <c r="DO175" s="159"/>
      <c r="DP175" s="159"/>
      <c r="DQ175" s="159"/>
      <c r="DR175" s="159"/>
      <c r="DS175" s="159"/>
      <c r="DT175" s="159"/>
      <c r="DU175" s="159"/>
      <c r="DV175" s="159"/>
      <c r="DW175" s="159"/>
      <c r="DX175" s="159"/>
      <c r="DY175" s="159"/>
      <c r="DZ175" s="159"/>
      <c r="EA175" s="159"/>
      <c r="EB175" s="159"/>
      <c r="EC175" s="159"/>
      <c r="ED175" s="159"/>
      <c r="EE175" s="159"/>
      <c r="EF175" s="159"/>
      <c r="EG175" s="159"/>
      <c r="EH175" s="159"/>
      <c r="EI175" s="159"/>
      <c r="EJ175" s="159"/>
      <c r="EK175" s="159"/>
      <c r="EL175" s="159"/>
      <c r="EM175" s="159"/>
      <c r="EN175" s="159"/>
      <c r="EO175" s="159"/>
      <c r="EP175" s="159"/>
      <c r="EQ175" s="159"/>
      <c r="ER175" s="159"/>
      <c r="ES175" s="159"/>
      <c r="ET175" s="159"/>
      <c r="EU175" s="159"/>
      <c r="EV175" s="159"/>
      <c r="EW175" s="159"/>
      <c r="EX175" s="159"/>
      <c r="EY175" s="159"/>
      <c r="EZ175" s="159"/>
      <c r="FA175" s="159"/>
      <c r="FB175" s="159"/>
      <c r="FC175" s="159"/>
      <c r="FD175" s="159"/>
      <c r="FE175" s="159"/>
      <c r="FF175" s="159"/>
      <c r="FG175" s="159"/>
      <c r="FH175" s="159"/>
      <c r="FI175" s="159"/>
      <c r="FJ175" s="159"/>
      <c r="FK175" s="159"/>
      <c r="FL175" s="159"/>
      <c r="FM175" s="159"/>
      <c r="FN175" s="159"/>
      <c r="FO175" s="159"/>
      <c r="FP175" s="159"/>
      <c r="FQ175" s="159"/>
      <c r="FR175" s="159"/>
      <c r="FS175" s="159"/>
      <c r="FT175" s="159"/>
      <c r="FU175" s="159"/>
      <c r="FV175" s="159"/>
      <c r="FW175" s="159"/>
      <c r="FX175" s="159"/>
      <c r="FY175" s="159"/>
      <c r="FZ175" s="159"/>
      <c r="GA175" s="159"/>
      <c r="GB175" s="159"/>
      <c r="GC175" s="159"/>
      <c r="GD175" s="159"/>
      <c r="GE175" s="159"/>
      <c r="GF175" s="159"/>
      <c r="GG175" s="159"/>
      <c r="GH175" s="159"/>
      <c r="GI175" s="159"/>
      <c r="GJ175" s="159"/>
      <c r="GK175" s="159"/>
      <c r="GL175" s="159"/>
      <c r="GM175" s="159"/>
      <c r="GN175" s="159"/>
    </row>
    <row r="176" spans="2:196" s="160" customFormat="1" x14ac:dyDescent="0.3">
      <c r="B176" s="342" t="s">
        <v>180</v>
      </c>
      <c r="C176" s="343"/>
      <c r="D176" s="344"/>
      <c r="E176" s="348" t="s">
        <v>181</v>
      </c>
      <c r="F176" s="343"/>
      <c r="G176" s="344"/>
      <c r="H176" s="174" t="s">
        <v>70</v>
      </c>
      <c r="I176" s="174" t="s">
        <v>71</v>
      </c>
      <c r="J176" s="174" t="s">
        <v>70</v>
      </c>
      <c r="K176" s="174" t="s">
        <v>71</v>
      </c>
      <c r="L176" s="350"/>
      <c r="M176" s="350"/>
      <c r="N176" s="174" t="s">
        <v>72</v>
      </c>
      <c r="O176" s="175" t="s">
        <v>108</v>
      </c>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c r="CF176" s="159"/>
      <c r="CG176" s="159"/>
      <c r="CH176" s="159"/>
      <c r="CI176" s="159"/>
      <c r="CJ176" s="159"/>
      <c r="CK176" s="159"/>
      <c r="CL176" s="159"/>
      <c r="CM176" s="159"/>
      <c r="CN176" s="159"/>
      <c r="CO176" s="159"/>
      <c r="CP176" s="159"/>
      <c r="CQ176" s="159"/>
      <c r="CR176" s="159"/>
      <c r="CS176" s="159"/>
      <c r="CT176" s="159"/>
      <c r="CU176" s="159"/>
      <c r="CV176" s="159"/>
      <c r="CW176" s="159"/>
      <c r="CX176" s="159"/>
      <c r="CY176" s="159"/>
      <c r="CZ176" s="159"/>
      <c r="DA176" s="159"/>
      <c r="DB176" s="159"/>
      <c r="DC176" s="159"/>
      <c r="DD176" s="159"/>
      <c r="DE176" s="159"/>
      <c r="DF176" s="159"/>
      <c r="DG176" s="159"/>
      <c r="DH176" s="159"/>
      <c r="DI176" s="159"/>
      <c r="DJ176" s="159"/>
      <c r="DK176" s="159"/>
      <c r="DL176" s="159"/>
      <c r="DM176" s="159"/>
      <c r="DN176" s="159"/>
      <c r="DO176" s="159"/>
      <c r="DP176" s="159"/>
      <c r="DQ176" s="159"/>
      <c r="DR176" s="159"/>
      <c r="DS176" s="159"/>
      <c r="DT176" s="159"/>
      <c r="DU176" s="159"/>
      <c r="DV176" s="159"/>
      <c r="DW176" s="159"/>
      <c r="DX176" s="159"/>
      <c r="DY176" s="159"/>
      <c r="DZ176" s="159"/>
      <c r="EA176" s="159"/>
      <c r="EB176" s="159"/>
      <c r="EC176" s="159"/>
      <c r="ED176" s="159"/>
      <c r="EE176" s="159"/>
      <c r="EF176" s="159"/>
      <c r="EG176" s="159"/>
      <c r="EH176" s="159"/>
      <c r="EI176" s="159"/>
      <c r="EJ176" s="159"/>
      <c r="EK176" s="159"/>
      <c r="EL176" s="159"/>
      <c r="EM176" s="159"/>
      <c r="EN176" s="159"/>
      <c r="EO176" s="159"/>
      <c r="EP176" s="159"/>
      <c r="EQ176" s="159"/>
      <c r="ER176" s="159"/>
      <c r="ES176" s="159"/>
      <c r="ET176" s="159"/>
      <c r="EU176" s="159"/>
      <c r="EV176" s="159"/>
      <c r="EW176" s="159"/>
      <c r="EX176" s="159"/>
      <c r="EY176" s="159"/>
      <c r="EZ176" s="159"/>
      <c r="FA176" s="159"/>
      <c r="FB176" s="159"/>
      <c r="FC176" s="159"/>
      <c r="FD176" s="159"/>
      <c r="FE176" s="159"/>
      <c r="FF176" s="159"/>
      <c r="FG176" s="159"/>
      <c r="FH176" s="159"/>
      <c r="FI176" s="159"/>
      <c r="FJ176" s="159"/>
      <c r="FK176" s="159"/>
      <c r="FL176" s="159"/>
      <c r="FM176" s="159"/>
      <c r="FN176" s="159"/>
      <c r="FO176" s="159"/>
      <c r="FP176" s="159"/>
      <c r="FQ176" s="159"/>
      <c r="FR176" s="159"/>
      <c r="FS176" s="159"/>
      <c r="FT176" s="159"/>
      <c r="FU176" s="159"/>
      <c r="FV176" s="159"/>
      <c r="FW176" s="159"/>
      <c r="FX176" s="159"/>
      <c r="FY176" s="159"/>
      <c r="FZ176" s="159"/>
      <c r="GA176" s="159"/>
      <c r="GB176" s="159"/>
      <c r="GC176" s="159"/>
      <c r="GD176" s="159"/>
      <c r="GE176" s="159"/>
      <c r="GF176" s="159"/>
      <c r="GG176" s="159"/>
      <c r="GH176" s="159"/>
      <c r="GI176" s="159"/>
      <c r="GJ176" s="159"/>
      <c r="GK176" s="159"/>
      <c r="GL176" s="159"/>
      <c r="GM176" s="159"/>
      <c r="GN176" s="159"/>
    </row>
    <row r="177" spans="2:196" s="160" customFormat="1" ht="49.5" customHeight="1" x14ac:dyDescent="0.3">
      <c r="B177" s="345"/>
      <c r="C177" s="346"/>
      <c r="D177" s="347"/>
      <c r="E177" s="349"/>
      <c r="F177" s="346"/>
      <c r="G177" s="347"/>
      <c r="H177" s="125">
        <f>'BUDGET TOTAL (year beginning)'!M25</f>
        <v>0</v>
      </c>
      <c r="I177" s="125">
        <f>'EXPENDITURES (total year end)'!M22</f>
        <v>0</v>
      </c>
      <c r="J177" s="126">
        <f>'BUDGET TOTAL (year beginning)'!N25</f>
        <v>0</v>
      </c>
      <c r="K177" s="126">
        <f>'EXPENDITURES (total year end)'!N22</f>
        <v>0</v>
      </c>
      <c r="L177" s="351" t="str">
        <f>G3</f>
        <v>March 1, 2023 - 
February 28, 2024</v>
      </c>
      <c r="M177" s="352"/>
      <c r="N177" s="131">
        <f>N171</f>
        <v>0</v>
      </c>
      <c r="O177" s="143">
        <f>O171</f>
        <v>0</v>
      </c>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c r="CF177" s="159"/>
      <c r="CG177" s="159"/>
      <c r="CH177" s="159"/>
      <c r="CI177" s="159"/>
      <c r="CJ177" s="159"/>
      <c r="CK177" s="159"/>
      <c r="CL177" s="159"/>
      <c r="CM177" s="159"/>
      <c r="CN177" s="159"/>
      <c r="CO177" s="159"/>
      <c r="CP177" s="159"/>
      <c r="CQ177" s="159"/>
      <c r="CR177" s="159"/>
      <c r="CS177" s="159"/>
      <c r="CT177" s="159"/>
      <c r="CU177" s="159"/>
      <c r="CV177" s="159"/>
      <c r="CW177" s="159"/>
      <c r="CX177" s="159"/>
      <c r="CY177" s="159"/>
      <c r="CZ177" s="159"/>
      <c r="DA177" s="159"/>
      <c r="DB177" s="159"/>
      <c r="DC177" s="159"/>
      <c r="DD177" s="159"/>
      <c r="DE177" s="159"/>
      <c r="DF177" s="159"/>
      <c r="DG177" s="159"/>
      <c r="DH177" s="159"/>
      <c r="DI177" s="159"/>
      <c r="DJ177" s="159"/>
      <c r="DK177" s="159"/>
      <c r="DL177" s="159"/>
      <c r="DM177" s="159"/>
      <c r="DN177" s="159"/>
      <c r="DO177" s="159"/>
      <c r="DP177" s="159"/>
      <c r="DQ177" s="159"/>
      <c r="DR177" s="159"/>
      <c r="DS177" s="159"/>
      <c r="DT177" s="159"/>
      <c r="DU177" s="159"/>
      <c r="DV177" s="159"/>
      <c r="DW177" s="159"/>
      <c r="DX177" s="159"/>
      <c r="DY177" s="159"/>
      <c r="DZ177" s="159"/>
      <c r="EA177" s="159"/>
      <c r="EB177" s="159"/>
      <c r="EC177" s="159"/>
      <c r="ED177" s="159"/>
      <c r="EE177" s="159"/>
      <c r="EF177" s="159"/>
      <c r="EG177" s="159"/>
      <c r="EH177" s="159"/>
      <c r="EI177" s="159"/>
      <c r="EJ177" s="159"/>
      <c r="EK177" s="159"/>
      <c r="EL177" s="159"/>
      <c r="EM177" s="159"/>
      <c r="EN177" s="159"/>
      <c r="EO177" s="159"/>
      <c r="EP177" s="159"/>
      <c r="EQ177" s="159"/>
      <c r="ER177" s="159"/>
      <c r="ES177" s="159"/>
      <c r="ET177" s="159"/>
      <c r="EU177" s="159"/>
      <c r="EV177" s="159"/>
      <c r="EW177" s="159"/>
      <c r="EX177" s="159"/>
      <c r="EY177" s="159"/>
      <c r="EZ177" s="159"/>
      <c r="FA177" s="159"/>
      <c r="FB177" s="159"/>
      <c r="FC177" s="159"/>
      <c r="FD177" s="159"/>
      <c r="FE177" s="159"/>
      <c r="FF177" s="159"/>
      <c r="FG177" s="159"/>
      <c r="FH177" s="159"/>
      <c r="FI177" s="159"/>
      <c r="FJ177" s="159"/>
      <c r="FK177" s="159"/>
      <c r="FL177" s="159"/>
      <c r="FM177" s="159"/>
      <c r="FN177" s="159"/>
      <c r="FO177" s="159"/>
      <c r="FP177" s="159"/>
      <c r="FQ177" s="159"/>
      <c r="FR177" s="159"/>
      <c r="FS177" s="159"/>
      <c r="FT177" s="159"/>
      <c r="FU177" s="159"/>
      <c r="FV177" s="159"/>
      <c r="FW177" s="159"/>
      <c r="FX177" s="159"/>
      <c r="FY177" s="159"/>
      <c r="FZ177" s="159"/>
      <c r="GA177" s="159"/>
      <c r="GB177" s="159"/>
      <c r="GC177" s="159"/>
      <c r="GD177" s="159"/>
      <c r="GE177" s="159"/>
      <c r="GF177" s="159"/>
      <c r="GG177" s="159"/>
      <c r="GH177" s="159"/>
      <c r="GI177" s="159"/>
      <c r="GJ177" s="159"/>
      <c r="GK177" s="159"/>
      <c r="GL177" s="159"/>
      <c r="GM177" s="159"/>
      <c r="GN177" s="159"/>
    </row>
    <row r="178" spans="2:196" s="160" customFormat="1" x14ac:dyDescent="0.3">
      <c r="B178" s="353" t="s">
        <v>109</v>
      </c>
      <c r="C178" s="354"/>
      <c r="D178" s="354"/>
      <c r="E178" s="355"/>
      <c r="F178" s="355"/>
      <c r="G178" s="355"/>
      <c r="H178" s="355"/>
      <c r="I178" s="355"/>
      <c r="J178" s="355"/>
      <c r="K178" s="355"/>
      <c r="L178" s="355"/>
      <c r="M178" s="356"/>
      <c r="N178" s="356"/>
      <c r="O178" s="357"/>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c r="CF178" s="159"/>
      <c r="CG178" s="159"/>
      <c r="CH178" s="159"/>
      <c r="CI178" s="159"/>
      <c r="CJ178" s="159"/>
      <c r="CK178" s="159"/>
      <c r="CL178" s="159"/>
      <c r="CM178" s="159"/>
      <c r="CN178" s="159"/>
      <c r="CO178" s="159"/>
      <c r="CP178" s="159"/>
      <c r="CQ178" s="159"/>
      <c r="CR178" s="159"/>
      <c r="CS178" s="159"/>
      <c r="CT178" s="159"/>
      <c r="CU178" s="159"/>
      <c r="CV178" s="159"/>
      <c r="CW178" s="159"/>
      <c r="CX178" s="159"/>
      <c r="CY178" s="159"/>
      <c r="CZ178" s="159"/>
      <c r="DA178" s="159"/>
      <c r="DB178" s="159"/>
      <c r="DC178" s="159"/>
      <c r="DD178" s="159"/>
      <c r="DE178" s="159"/>
      <c r="DF178" s="159"/>
      <c r="DG178" s="159"/>
      <c r="DH178" s="159"/>
      <c r="DI178" s="159"/>
      <c r="DJ178" s="159"/>
      <c r="DK178" s="159"/>
      <c r="DL178" s="159"/>
      <c r="DM178" s="159"/>
      <c r="DN178" s="159"/>
      <c r="DO178" s="159"/>
      <c r="DP178" s="159"/>
      <c r="DQ178" s="159"/>
      <c r="DR178" s="159"/>
      <c r="DS178" s="159"/>
      <c r="DT178" s="159"/>
      <c r="DU178" s="159"/>
      <c r="DV178" s="159"/>
      <c r="DW178" s="159"/>
      <c r="DX178" s="159"/>
      <c r="DY178" s="159"/>
      <c r="DZ178" s="159"/>
      <c r="EA178" s="159"/>
      <c r="EB178" s="159"/>
      <c r="EC178" s="159"/>
      <c r="ED178" s="159"/>
      <c r="EE178" s="159"/>
      <c r="EF178" s="159"/>
      <c r="EG178" s="159"/>
      <c r="EH178" s="159"/>
      <c r="EI178" s="159"/>
      <c r="EJ178" s="159"/>
      <c r="EK178" s="159"/>
      <c r="EL178" s="159"/>
      <c r="EM178" s="159"/>
      <c r="EN178" s="159"/>
      <c r="EO178" s="159"/>
      <c r="EP178" s="159"/>
      <c r="EQ178" s="159"/>
      <c r="ER178" s="159"/>
      <c r="ES178" s="159"/>
      <c r="ET178" s="159"/>
      <c r="EU178" s="159"/>
      <c r="EV178" s="159"/>
      <c r="EW178" s="159"/>
      <c r="EX178" s="159"/>
      <c r="EY178" s="159"/>
      <c r="EZ178" s="159"/>
      <c r="FA178" s="159"/>
      <c r="FB178" s="159"/>
      <c r="FC178" s="159"/>
      <c r="FD178" s="159"/>
      <c r="FE178" s="159"/>
      <c r="FF178" s="159"/>
      <c r="FG178" s="159"/>
      <c r="FH178" s="159"/>
      <c r="FI178" s="159"/>
      <c r="FJ178" s="159"/>
      <c r="FK178" s="159"/>
      <c r="FL178" s="159"/>
      <c r="FM178" s="159"/>
      <c r="FN178" s="159"/>
      <c r="FO178" s="159"/>
      <c r="FP178" s="159"/>
      <c r="FQ178" s="159"/>
      <c r="FR178" s="159"/>
      <c r="FS178" s="159"/>
      <c r="FT178" s="159"/>
      <c r="FU178" s="159"/>
      <c r="FV178" s="159"/>
      <c r="FW178" s="159"/>
      <c r="FX178" s="159"/>
      <c r="FY178" s="159"/>
      <c r="FZ178" s="159"/>
      <c r="GA178" s="159"/>
      <c r="GB178" s="159"/>
      <c r="GC178" s="159"/>
      <c r="GD178" s="159"/>
      <c r="GE178" s="159"/>
      <c r="GF178" s="159"/>
      <c r="GG178" s="159"/>
      <c r="GH178" s="159"/>
      <c r="GI178" s="159"/>
      <c r="GJ178" s="159"/>
      <c r="GK178" s="159"/>
      <c r="GL178" s="159"/>
      <c r="GM178" s="159"/>
      <c r="GN178" s="159"/>
    </row>
    <row r="179" spans="2:196" s="160" customFormat="1" ht="32.1" customHeight="1" thickBot="1" x14ac:dyDescent="0.35">
      <c r="B179" s="358" t="s">
        <v>182</v>
      </c>
      <c r="C179" s="359"/>
      <c r="D179" s="359"/>
      <c r="E179" s="360"/>
      <c r="F179" s="360"/>
      <c r="G179" s="360"/>
      <c r="H179" s="360"/>
      <c r="I179" s="360"/>
      <c r="J179" s="360"/>
      <c r="K179" s="360"/>
      <c r="L179" s="360"/>
      <c r="M179" s="361"/>
      <c r="N179" s="361"/>
      <c r="O179" s="362"/>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c r="CF179" s="159"/>
      <c r="CG179" s="159"/>
      <c r="CH179" s="159"/>
      <c r="CI179" s="159"/>
      <c r="CJ179" s="159"/>
      <c r="CK179" s="159"/>
      <c r="CL179" s="159"/>
      <c r="CM179" s="159"/>
      <c r="CN179" s="159"/>
      <c r="CO179" s="159"/>
      <c r="CP179" s="159"/>
      <c r="CQ179" s="159"/>
      <c r="CR179" s="159"/>
      <c r="CS179" s="159"/>
      <c r="CT179" s="159"/>
      <c r="CU179" s="159"/>
      <c r="CV179" s="159"/>
      <c r="CW179" s="159"/>
      <c r="CX179" s="159"/>
      <c r="CY179" s="159"/>
      <c r="CZ179" s="159"/>
      <c r="DA179" s="159"/>
      <c r="DB179" s="159"/>
      <c r="DC179" s="159"/>
      <c r="DD179" s="159"/>
      <c r="DE179" s="159"/>
      <c r="DF179" s="159"/>
      <c r="DG179" s="159"/>
      <c r="DH179" s="159"/>
      <c r="DI179" s="159"/>
      <c r="DJ179" s="159"/>
      <c r="DK179" s="159"/>
      <c r="DL179" s="159"/>
      <c r="DM179" s="159"/>
      <c r="DN179" s="159"/>
      <c r="DO179" s="159"/>
      <c r="DP179" s="159"/>
      <c r="DQ179" s="159"/>
      <c r="DR179" s="159"/>
      <c r="DS179" s="159"/>
      <c r="DT179" s="159"/>
      <c r="DU179" s="159"/>
      <c r="DV179" s="159"/>
      <c r="DW179" s="159"/>
      <c r="DX179" s="159"/>
      <c r="DY179" s="159"/>
      <c r="DZ179" s="159"/>
      <c r="EA179" s="159"/>
      <c r="EB179" s="159"/>
      <c r="EC179" s="159"/>
      <c r="ED179" s="159"/>
      <c r="EE179" s="159"/>
      <c r="EF179" s="159"/>
      <c r="EG179" s="159"/>
      <c r="EH179" s="159"/>
      <c r="EI179" s="159"/>
      <c r="EJ179" s="159"/>
      <c r="EK179" s="159"/>
      <c r="EL179" s="159"/>
      <c r="EM179" s="159"/>
      <c r="EN179" s="159"/>
      <c r="EO179" s="159"/>
      <c r="EP179" s="159"/>
      <c r="EQ179" s="159"/>
      <c r="ER179" s="159"/>
      <c r="ES179" s="159"/>
      <c r="ET179" s="159"/>
      <c r="EU179" s="159"/>
      <c r="EV179" s="159"/>
      <c r="EW179" s="159"/>
      <c r="EX179" s="159"/>
      <c r="EY179" s="159"/>
      <c r="EZ179" s="159"/>
      <c r="FA179" s="159"/>
      <c r="FB179" s="159"/>
      <c r="FC179" s="159"/>
      <c r="FD179" s="159"/>
      <c r="FE179" s="159"/>
      <c r="FF179" s="159"/>
      <c r="FG179" s="159"/>
      <c r="FH179" s="159"/>
      <c r="FI179" s="159"/>
      <c r="FJ179" s="159"/>
      <c r="FK179" s="159"/>
      <c r="FL179" s="159"/>
      <c r="FM179" s="159"/>
      <c r="FN179" s="159"/>
      <c r="FO179" s="159"/>
      <c r="FP179" s="159"/>
      <c r="FQ179" s="159"/>
      <c r="FR179" s="159"/>
      <c r="FS179" s="159"/>
      <c r="FT179" s="159"/>
      <c r="FU179" s="159"/>
      <c r="FV179" s="159"/>
      <c r="FW179" s="159"/>
      <c r="FX179" s="159"/>
      <c r="FY179" s="159"/>
      <c r="FZ179" s="159"/>
      <c r="GA179" s="159"/>
      <c r="GB179" s="159"/>
      <c r="GC179" s="159"/>
      <c r="GD179" s="159"/>
      <c r="GE179" s="159"/>
      <c r="GF179" s="159"/>
      <c r="GG179" s="159"/>
      <c r="GH179" s="159"/>
      <c r="GI179" s="159"/>
      <c r="GJ179" s="159"/>
      <c r="GK179" s="159"/>
      <c r="GL179" s="159"/>
      <c r="GM179" s="159"/>
      <c r="GN179" s="159"/>
    </row>
    <row r="180" spans="2:196" s="160" customFormat="1" ht="40.5" customHeight="1" thickBot="1" x14ac:dyDescent="0.35">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c r="CF180" s="159"/>
      <c r="CG180" s="159"/>
      <c r="CH180" s="159"/>
      <c r="CI180" s="159"/>
      <c r="CJ180" s="159"/>
      <c r="CK180" s="159"/>
      <c r="CL180" s="159"/>
      <c r="CM180" s="159"/>
      <c r="CN180" s="159"/>
      <c r="CO180" s="159"/>
      <c r="CP180" s="159"/>
      <c r="CQ180" s="159"/>
      <c r="CR180" s="159"/>
      <c r="CS180" s="159"/>
      <c r="CT180" s="159"/>
      <c r="CU180" s="159"/>
      <c r="CV180" s="159"/>
      <c r="CW180" s="159"/>
      <c r="CX180" s="159"/>
      <c r="CY180" s="159"/>
      <c r="CZ180" s="159"/>
      <c r="DA180" s="159"/>
      <c r="DB180" s="159"/>
      <c r="DC180" s="159"/>
      <c r="DD180" s="159"/>
      <c r="DE180" s="159"/>
      <c r="DF180" s="159"/>
      <c r="DG180" s="159"/>
      <c r="DH180" s="159"/>
      <c r="DI180" s="159"/>
      <c r="DJ180" s="159"/>
      <c r="DK180" s="159"/>
      <c r="DL180" s="159"/>
      <c r="DM180" s="159"/>
      <c r="DN180" s="159"/>
      <c r="DO180" s="159"/>
      <c r="DP180" s="159"/>
      <c r="DQ180" s="159"/>
      <c r="DR180" s="159"/>
      <c r="DS180" s="159"/>
      <c r="DT180" s="159"/>
      <c r="DU180" s="159"/>
      <c r="DV180" s="159"/>
      <c r="DW180" s="159"/>
      <c r="DX180" s="159"/>
      <c r="DY180" s="159"/>
      <c r="DZ180" s="159"/>
      <c r="EA180" s="159"/>
      <c r="EB180" s="159"/>
      <c r="EC180" s="159"/>
      <c r="ED180" s="159"/>
      <c r="EE180" s="159"/>
      <c r="EF180" s="159"/>
      <c r="EG180" s="159"/>
      <c r="EH180" s="159"/>
      <c r="EI180" s="159"/>
      <c r="EJ180" s="159"/>
      <c r="EK180" s="159"/>
      <c r="EL180" s="159"/>
      <c r="EM180" s="159"/>
      <c r="EN180" s="159"/>
      <c r="EO180" s="159"/>
      <c r="EP180" s="159"/>
      <c r="EQ180" s="159"/>
      <c r="ER180" s="159"/>
      <c r="ES180" s="159"/>
      <c r="ET180" s="159"/>
      <c r="EU180" s="159"/>
      <c r="EV180" s="159"/>
      <c r="EW180" s="159"/>
      <c r="EX180" s="159"/>
      <c r="EY180" s="159"/>
      <c r="EZ180" s="159"/>
      <c r="FA180" s="159"/>
      <c r="FB180" s="159"/>
      <c r="FC180" s="159"/>
      <c r="FD180" s="159"/>
      <c r="FE180" s="159"/>
      <c r="FF180" s="159"/>
      <c r="FG180" s="159"/>
      <c r="FH180" s="159"/>
      <c r="FI180" s="159"/>
      <c r="FJ180" s="159"/>
      <c r="FK180" s="159"/>
      <c r="FL180" s="159"/>
      <c r="FM180" s="159"/>
      <c r="FN180" s="159"/>
      <c r="FO180" s="159"/>
      <c r="FP180" s="159"/>
      <c r="FQ180" s="159"/>
      <c r="FR180" s="159"/>
      <c r="FS180" s="159"/>
      <c r="FT180" s="159"/>
      <c r="FU180" s="159"/>
      <c r="FV180" s="159"/>
      <c r="FW180" s="159"/>
      <c r="FX180" s="159"/>
      <c r="FY180" s="159"/>
      <c r="FZ180" s="159"/>
      <c r="GA180" s="159"/>
      <c r="GB180" s="159"/>
      <c r="GC180" s="159"/>
      <c r="GD180" s="159"/>
      <c r="GE180" s="159"/>
      <c r="GF180" s="159"/>
      <c r="GG180" s="159"/>
      <c r="GH180" s="159"/>
      <c r="GI180" s="159"/>
      <c r="GJ180" s="159"/>
      <c r="GK180" s="159"/>
      <c r="GL180" s="159"/>
      <c r="GM180" s="159"/>
      <c r="GN180" s="159"/>
    </row>
    <row r="181" spans="2:196" s="160" customFormat="1" x14ac:dyDescent="0.3">
      <c r="B181" s="330" t="s">
        <v>256</v>
      </c>
      <c r="C181" s="331"/>
      <c r="D181" s="331"/>
      <c r="E181" s="331"/>
      <c r="F181" s="331"/>
      <c r="G181" s="331"/>
      <c r="H181" s="331"/>
      <c r="I181" s="331"/>
      <c r="J181" s="331"/>
      <c r="K181" s="331"/>
      <c r="L181" s="331"/>
      <c r="M181" s="331"/>
      <c r="N181" s="178" t="s">
        <v>98</v>
      </c>
      <c r="O181" s="177" t="s">
        <v>99</v>
      </c>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c r="CF181" s="159"/>
      <c r="CG181" s="159"/>
      <c r="CH181" s="159"/>
      <c r="CI181" s="159"/>
      <c r="CJ181" s="159"/>
      <c r="CK181" s="159"/>
      <c r="CL181" s="159"/>
      <c r="CM181" s="159"/>
      <c r="CN181" s="159"/>
      <c r="CO181" s="159"/>
      <c r="CP181" s="159"/>
      <c r="CQ181" s="159"/>
      <c r="CR181" s="159"/>
      <c r="CS181" s="159"/>
      <c r="CT181" s="159"/>
      <c r="CU181" s="159"/>
      <c r="CV181" s="159"/>
      <c r="CW181" s="159"/>
      <c r="CX181" s="159"/>
      <c r="CY181" s="159"/>
      <c r="CZ181" s="159"/>
      <c r="DA181" s="159"/>
      <c r="DB181" s="159"/>
      <c r="DC181" s="159"/>
      <c r="DD181" s="159"/>
      <c r="DE181" s="159"/>
      <c r="DF181" s="159"/>
      <c r="DG181" s="159"/>
      <c r="DH181" s="159"/>
      <c r="DI181" s="159"/>
      <c r="DJ181" s="159"/>
      <c r="DK181" s="159"/>
      <c r="DL181" s="159"/>
      <c r="DM181" s="159"/>
      <c r="DN181" s="159"/>
      <c r="DO181" s="159"/>
      <c r="DP181" s="159"/>
      <c r="DQ181" s="159"/>
      <c r="DR181" s="159"/>
      <c r="DS181" s="159"/>
      <c r="DT181" s="159"/>
      <c r="DU181" s="159"/>
      <c r="DV181" s="159"/>
      <c r="DW181" s="159"/>
      <c r="DX181" s="159"/>
      <c r="DY181" s="159"/>
      <c r="DZ181" s="159"/>
      <c r="EA181" s="159"/>
      <c r="EB181" s="159"/>
      <c r="EC181" s="159"/>
      <c r="ED181" s="159"/>
      <c r="EE181" s="159"/>
      <c r="EF181" s="159"/>
      <c r="EG181" s="159"/>
      <c r="EH181" s="159"/>
      <c r="EI181" s="159"/>
      <c r="EJ181" s="159"/>
      <c r="EK181" s="159"/>
      <c r="EL181" s="159"/>
      <c r="EM181" s="159"/>
      <c r="EN181" s="159"/>
      <c r="EO181" s="159"/>
      <c r="EP181" s="159"/>
      <c r="EQ181" s="159"/>
      <c r="ER181" s="159"/>
      <c r="ES181" s="159"/>
      <c r="ET181" s="159"/>
      <c r="EU181" s="159"/>
      <c r="EV181" s="159"/>
      <c r="EW181" s="159"/>
      <c r="EX181" s="159"/>
      <c r="EY181" s="159"/>
      <c r="EZ181" s="159"/>
      <c r="FA181" s="159"/>
      <c r="FB181" s="159"/>
      <c r="FC181" s="159"/>
      <c r="FD181" s="159"/>
      <c r="FE181" s="159"/>
      <c r="FF181" s="159"/>
      <c r="FG181" s="159"/>
      <c r="FH181" s="159"/>
      <c r="FI181" s="159"/>
      <c r="FJ181" s="159"/>
      <c r="FK181" s="159"/>
      <c r="FL181" s="159"/>
      <c r="FM181" s="159"/>
      <c r="FN181" s="159"/>
      <c r="FO181" s="159"/>
      <c r="FP181" s="159"/>
      <c r="FQ181" s="159"/>
      <c r="FR181" s="159"/>
      <c r="FS181" s="159"/>
      <c r="FT181" s="159"/>
      <c r="FU181" s="159"/>
      <c r="FV181" s="159"/>
      <c r="FW181" s="159"/>
      <c r="FX181" s="159"/>
      <c r="FY181" s="159"/>
      <c r="FZ181" s="159"/>
      <c r="GA181" s="159"/>
      <c r="GB181" s="159"/>
      <c r="GC181" s="159"/>
      <c r="GD181" s="159"/>
      <c r="GE181" s="159"/>
      <c r="GF181" s="159"/>
      <c r="GG181" s="159"/>
      <c r="GH181" s="159"/>
      <c r="GI181" s="159"/>
      <c r="GJ181" s="159"/>
      <c r="GK181" s="159"/>
      <c r="GL181" s="159"/>
      <c r="GM181" s="159"/>
      <c r="GN181" s="159"/>
    </row>
    <row r="182" spans="2:196" s="160" customFormat="1" x14ac:dyDescent="0.3">
      <c r="B182" s="307" t="s">
        <v>183</v>
      </c>
      <c r="C182" s="308"/>
      <c r="D182" s="308"/>
      <c r="E182" s="398" t="s">
        <v>231</v>
      </c>
      <c r="F182" s="334"/>
      <c r="G182" s="334"/>
      <c r="H182" s="334"/>
      <c r="I182" s="399"/>
      <c r="J182" s="324"/>
      <c r="K182" s="325"/>
      <c r="L182" s="539" t="s">
        <v>227</v>
      </c>
      <c r="M182" s="539"/>
      <c r="N182" s="491">
        <f>'BUDGET TOTAL (year beginning)'!L26</f>
        <v>0</v>
      </c>
      <c r="O182" s="455">
        <f>'EXPENDITURES (total year end)'!L23</f>
        <v>0</v>
      </c>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c r="CF182" s="159"/>
      <c r="CG182" s="159"/>
      <c r="CH182" s="159"/>
      <c r="CI182" s="159"/>
      <c r="CJ182" s="159"/>
      <c r="CK182" s="159"/>
      <c r="CL182" s="159"/>
      <c r="CM182" s="159"/>
      <c r="CN182" s="159"/>
      <c r="CO182" s="159"/>
      <c r="CP182" s="159"/>
      <c r="CQ182" s="159"/>
      <c r="CR182" s="159"/>
      <c r="CS182" s="159"/>
      <c r="CT182" s="159"/>
      <c r="CU182" s="159"/>
      <c r="CV182" s="159"/>
      <c r="CW182" s="159"/>
      <c r="CX182" s="159"/>
      <c r="CY182" s="159"/>
      <c r="CZ182" s="159"/>
      <c r="DA182" s="159"/>
      <c r="DB182" s="159"/>
      <c r="DC182" s="159"/>
      <c r="DD182" s="159"/>
      <c r="DE182" s="159"/>
      <c r="DF182" s="159"/>
      <c r="DG182" s="159"/>
      <c r="DH182" s="159"/>
      <c r="DI182" s="159"/>
      <c r="DJ182" s="159"/>
      <c r="DK182" s="159"/>
      <c r="DL182" s="159"/>
      <c r="DM182" s="159"/>
      <c r="DN182" s="159"/>
      <c r="DO182" s="159"/>
      <c r="DP182" s="159"/>
      <c r="DQ182" s="159"/>
      <c r="DR182" s="159"/>
      <c r="DS182" s="159"/>
      <c r="DT182" s="159"/>
      <c r="DU182" s="159"/>
      <c r="DV182" s="159"/>
      <c r="DW182" s="159"/>
      <c r="DX182" s="159"/>
      <c r="DY182" s="159"/>
      <c r="DZ182" s="159"/>
      <c r="EA182" s="159"/>
      <c r="EB182" s="159"/>
      <c r="EC182" s="159"/>
      <c r="ED182" s="159"/>
      <c r="EE182" s="159"/>
      <c r="EF182" s="159"/>
      <c r="EG182" s="159"/>
      <c r="EH182" s="159"/>
      <c r="EI182" s="159"/>
      <c r="EJ182" s="159"/>
      <c r="EK182" s="159"/>
      <c r="EL182" s="159"/>
      <c r="EM182" s="159"/>
      <c r="EN182" s="159"/>
      <c r="EO182" s="159"/>
      <c r="EP182" s="159"/>
      <c r="EQ182" s="159"/>
      <c r="ER182" s="159"/>
      <c r="ES182" s="159"/>
      <c r="ET182" s="159"/>
      <c r="EU182" s="159"/>
      <c r="EV182" s="159"/>
      <c r="EW182" s="159"/>
      <c r="EX182" s="159"/>
      <c r="EY182" s="159"/>
      <c r="EZ182" s="159"/>
      <c r="FA182" s="159"/>
      <c r="FB182" s="159"/>
      <c r="FC182" s="159"/>
      <c r="FD182" s="159"/>
      <c r="FE182" s="159"/>
      <c r="FF182" s="159"/>
      <c r="FG182" s="159"/>
      <c r="FH182" s="159"/>
      <c r="FI182" s="159"/>
      <c r="FJ182" s="159"/>
      <c r="FK182" s="159"/>
      <c r="FL182" s="159"/>
      <c r="FM182" s="159"/>
      <c r="FN182" s="159"/>
      <c r="FO182" s="159"/>
      <c r="FP182" s="159"/>
      <c r="FQ182" s="159"/>
      <c r="FR182" s="159"/>
      <c r="FS182" s="159"/>
      <c r="FT182" s="159"/>
      <c r="FU182" s="159"/>
      <c r="FV182" s="159"/>
      <c r="FW182" s="159"/>
      <c r="FX182" s="159"/>
      <c r="FY182" s="159"/>
      <c r="FZ182" s="159"/>
      <c r="GA182" s="159"/>
      <c r="GB182" s="159"/>
      <c r="GC182" s="159"/>
      <c r="GD182" s="159"/>
      <c r="GE182" s="159"/>
      <c r="GF182" s="159"/>
      <c r="GG182" s="159"/>
      <c r="GH182" s="159"/>
      <c r="GI182" s="159"/>
      <c r="GJ182" s="159"/>
      <c r="GK182" s="159"/>
      <c r="GL182" s="159"/>
      <c r="GM182" s="159"/>
      <c r="GN182" s="159"/>
    </row>
    <row r="183" spans="2:196" s="160" customFormat="1" ht="14.45" customHeight="1" x14ac:dyDescent="0.3">
      <c r="B183" s="317" t="s">
        <v>184</v>
      </c>
      <c r="C183" s="318"/>
      <c r="D183" s="318"/>
      <c r="E183" s="318"/>
      <c r="F183" s="318"/>
      <c r="G183" s="318"/>
      <c r="H183" s="318"/>
      <c r="I183" s="319"/>
      <c r="J183" s="326"/>
      <c r="K183" s="327"/>
      <c r="L183" s="539"/>
      <c r="M183" s="539"/>
      <c r="N183" s="491"/>
      <c r="O183" s="455"/>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c r="CF183" s="159"/>
      <c r="CG183" s="159"/>
      <c r="CH183" s="159"/>
      <c r="CI183" s="159"/>
      <c r="CJ183" s="159"/>
      <c r="CK183" s="159"/>
      <c r="CL183" s="159"/>
      <c r="CM183" s="159"/>
      <c r="CN183" s="159"/>
      <c r="CO183" s="159"/>
      <c r="CP183" s="159"/>
      <c r="CQ183" s="159"/>
      <c r="CR183" s="159"/>
      <c r="CS183" s="159"/>
      <c r="CT183" s="159"/>
      <c r="CU183" s="159"/>
      <c r="CV183" s="159"/>
      <c r="CW183" s="159"/>
      <c r="CX183" s="159"/>
      <c r="CY183" s="159"/>
      <c r="CZ183" s="159"/>
      <c r="DA183" s="159"/>
      <c r="DB183" s="159"/>
      <c r="DC183" s="159"/>
      <c r="DD183" s="159"/>
      <c r="DE183" s="159"/>
      <c r="DF183" s="159"/>
      <c r="DG183" s="159"/>
      <c r="DH183" s="159"/>
      <c r="DI183" s="159"/>
      <c r="DJ183" s="159"/>
      <c r="DK183" s="159"/>
      <c r="DL183" s="159"/>
      <c r="DM183" s="159"/>
      <c r="DN183" s="159"/>
      <c r="DO183" s="159"/>
      <c r="DP183" s="159"/>
      <c r="DQ183" s="159"/>
      <c r="DR183" s="159"/>
      <c r="DS183" s="159"/>
      <c r="DT183" s="159"/>
      <c r="DU183" s="159"/>
      <c r="DV183" s="159"/>
      <c r="DW183" s="159"/>
      <c r="DX183" s="159"/>
      <c r="DY183" s="159"/>
      <c r="DZ183" s="159"/>
      <c r="EA183" s="159"/>
      <c r="EB183" s="159"/>
      <c r="EC183" s="159"/>
      <c r="ED183" s="159"/>
      <c r="EE183" s="159"/>
      <c r="EF183" s="159"/>
      <c r="EG183" s="159"/>
      <c r="EH183" s="159"/>
      <c r="EI183" s="159"/>
      <c r="EJ183" s="159"/>
      <c r="EK183" s="159"/>
      <c r="EL183" s="159"/>
      <c r="EM183" s="159"/>
      <c r="EN183" s="159"/>
      <c r="EO183" s="159"/>
      <c r="EP183" s="159"/>
      <c r="EQ183" s="159"/>
      <c r="ER183" s="159"/>
      <c r="ES183" s="159"/>
      <c r="ET183" s="159"/>
      <c r="EU183" s="159"/>
      <c r="EV183" s="159"/>
      <c r="EW183" s="159"/>
      <c r="EX183" s="159"/>
      <c r="EY183" s="159"/>
      <c r="EZ183" s="159"/>
      <c r="FA183" s="159"/>
      <c r="FB183" s="159"/>
      <c r="FC183" s="159"/>
      <c r="FD183" s="159"/>
      <c r="FE183" s="159"/>
      <c r="FF183" s="159"/>
      <c r="FG183" s="159"/>
      <c r="FH183" s="159"/>
      <c r="FI183" s="159"/>
      <c r="FJ183" s="159"/>
      <c r="FK183" s="159"/>
      <c r="FL183" s="159"/>
      <c r="FM183" s="159"/>
      <c r="FN183" s="159"/>
      <c r="FO183" s="159"/>
      <c r="FP183" s="159"/>
      <c r="FQ183" s="159"/>
      <c r="FR183" s="159"/>
      <c r="FS183" s="159"/>
      <c r="FT183" s="159"/>
      <c r="FU183" s="159"/>
      <c r="FV183" s="159"/>
      <c r="FW183" s="159"/>
      <c r="FX183" s="159"/>
      <c r="FY183" s="159"/>
      <c r="FZ183" s="159"/>
      <c r="GA183" s="159"/>
      <c r="GB183" s="159"/>
      <c r="GC183" s="159"/>
      <c r="GD183" s="159"/>
      <c r="GE183" s="159"/>
      <c r="GF183" s="159"/>
      <c r="GG183" s="159"/>
      <c r="GH183" s="159"/>
      <c r="GI183" s="159"/>
      <c r="GJ183" s="159"/>
      <c r="GK183" s="159"/>
      <c r="GL183" s="159"/>
      <c r="GM183" s="159"/>
      <c r="GN183" s="159"/>
    </row>
    <row r="184" spans="2:196" s="160" customFormat="1" x14ac:dyDescent="0.3">
      <c r="B184" s="288"/>
      <c r="C184" s="289"/>
      <c r="D184" s="289"/>
      <c r="E184" s="289"/>
      <c r="F184" s="289"/>
      <c r="G184" s="289"/>
      <c r="H184" s="289"/>
      <c r="I184" s="320"/>
      <c r="J184" s="326"/>
      <c r="K184" s="327"/>
      <c r="L184" s="539"/>
      <c r="M184" s="539"/>
      <c r="N184" s="491"/>
      <c r="O184" s="455"/>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c r="CF184" s="159"/>
      <c r="CG184" s="159"/>
      <c r="CH184" s="159"/>
      <c r="CI184" s="159"/>
      <c r="CJ184" s="159"/>
      <c r="CK184" s="159"/>
      <c r="CL184" s="159"/>
      <c r="CM184" s="159"/>
      <c r="CN184" s="159"/>
      <c r="CO184" s="159"/>
      <c r="CP184" s="159"/>
      <c r="CQ184" s="159"/>
      <c r="CR184" s="159"/>
      <c r="CS184" s="159"/>
      <c r="CT184" s="159"/>
      <c r="CU184" s="159"/>
      <c r="CV184" s="159"/>
      <c r="CW184" s="159"/>
      <c r="CX184" s="159"/>
      <c r="CY184" s="159"/>
      <c r="CZ184" s="159"/>
      <c r="DA184" s="159"/>
      <c r="DB184" s="159"/>
      <c r="DC184" s="159"/>
      <c r="DD184" s="159"/>
      <c r="DE184" s="159"/>
      <c r="DF184" s="159"/>
      <c r="DG184" s="159"/>
      <c r="DH184" s="159"/>
      <c r="DI184" s="159"/>
      <c r="DJ184" s="159"/>
      <c r="DK184" s="159"/>
      <c r="DL184" s="159"/>
      <c r="DM184" s="159"/>
      <c r="DN184" s="159"/>
      <c r="DO184" s="159"/>
      <c r="DP184" s="159"/>
      <c r="DQ184" s="159"/>
      <c r="DR184" s="159"/>
      <c r="DS184" s="159"/>
      <c r="DT184" s="159"/>
      <c r="DU184" s="159"/>
      <c r="DV184" s="159"/>
      <c r="DW184" s="159"/>
      <c r="DX184" s="159"/>
      <c r="DY184" s="159"/>
      <c r="DZ184" s="159"/>
      <c r="EA184" s="159"/>
      <c r="EB184" s="159"/>
      <c r="EC184" s="159"/>
      <c r="ED184" s="159"/>
      <c r="EE184" s="159"/>
      <c r="EF184" s="159"/>
      <c r="EG184" s="159"/>
      <c r="EH184" s="159"/>
      <c r="EI184" s="159"/>
      <c r="EJ184" s="159"/>
      <c r="EK184" s="159"/>
      <c r="EL184" s="159"/>
      <c r="EM184" s="159"/>
      <c r="EN184" s="159"/>
      <c r="EO184" s="159"/>
      <c r="EP184" s="159"/>
      <c r="EQ184" s="159"/>
      <c r="ER184" s="159"/>
      <c r="ES184" s="159"/>
      <c r="ET184" s="159"/>
      <c r="EU184" s="159"/>
      <c r="EV184" s="159"/>
      <c r="EW184" s="159"/>
      <c r="EX184" s="159"/>
      <c r="EY184" s="159"/>
      <c r="EZ184" s="159"/>
      <c r="FA184" s="159"/>
      <c r="FB184" s="159"/>
      <c r="FC184" s="159"/>
      <c r="FD184" s="159"/>
      <c r="FE184" s="159"/>
      <c r="FF184" s="159"/>
      <c r="FG184" s="159"/>
      <c r="FH184" s="159"/>
      <c r="FI184" s="159"/>
      <c r="FJ184" s="159"/>
      <c r="FK184" s="159"/>
      <c r="FL184" s="159"/>
      <c r="FM184" s="159"/>
      <c r="FN184" s="159"/>
      <c r="FO184" s="159"/>
      <c r="FP184" s="159"/>
      <c r="FQ184" s="159"/>
      <c r="FR184" s="159"/>
      <c r="FS184" s="159"/>
      <c r="FT184" s="159"/>
      <c r="FU184" s="159"/>
      <c r="FV184" s="159"/>
      <c r="FW184" s="159"/>
      <c r="FX184" s="159"/>
      <c r="FY184" s="159"/>
      <c r="FZ184" s="159"/>
      <c r="GA184" s="159"/>
      <c r="GB184" s="159"/>
      <c r="GC184" s="159"/>
      <c r="GD184" s="159"/>
      <c r="GE184" s="159"/>
      <c r="GF184" s="159"/>
      <c r="GG184" s="159"/>
      <c r="GH184" s="159"/>
      <c r="GI184" s="159"/>
      <c r="GJ184" s="159"/>
      <c r="GK184" s="159"/>
      <c r="GL184" s="159"/>
      <c r="GM184" s="159"/>
      <c r="GN184" s="159"/>
    </row>
    <row r="185" spans="2:196" s="160" customFormat="1" x14ac:dyDescent="0.3">
      <c r="B185" s="410" t="s">
        <v>235</v>
      </c>
      <c r="C185" s="411"/>
      <c r="D185" s="411"/>
      <c r="E185" s="412" t="s">
        <v>236</v>
      </c>
      <c r="F185" s="413"/>
      <c r="G185" s="414"/>
      <c r="H185" s="374" t="s">
        <v>112</v>
      </c>
      <c r="I185" s="375"/>
      <c r="J185" s="375"/>
      <c r="K185" s="376"/>
      <c r="L185" s="377" t="s">
        <v>237</v>
      </c>
      <c r="M185" s="377"/>
      <c r="N185" s="272" t="s">
        <v>238</v>
      </c>
      <c r="O185" s="273"/>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c r="CF185" s="159"/>
      <c r="CG185" s="159"/>
      <c r="CH185" s="159"/>
      <c r="CI185" s="159"/>
      <c r="CJ185" s="159"/>
      <c r="CK185" s="159"/>
      <c r="CL185" s="159"/>
      <c r="CM185" s="159"/>
      <c r="CN185" s="159"/>
      <c r="CO185" s="159"/>
      <c r="CP185" s="159"/>
      <c r="CQ185" s="159"/>
      <c r="CR185" s="159"/>
      <c r="CS185" s="159"/>
      <c r="CT185" s="159"/>
      <c r="CU185" s="159"/>
      <c r="CV185" s="159"/>
      <c r="CW185" s="159"/>
      <c r="CX185" s="159"/>
      <c r="CY185" s="159"/>
      <c r="CZ185" s="159"/>
      <c r="DA185" s="159"/>
      <c r="DB185" s="159"/>
      <c r="DC185" s="159"/>
      <c r="DD185" s="159"/>
      <c r="DE185" s="159"/>
      <c r="DF185" s="159"/>
      <c r="DG185" s="159"/>
      <c r="DH185" s="159"/>
      <c r="DI185" s="159"/>
      <c r="DJ185" s="159"/>
      <c r="DK185" s="159"/>
      <c r="DL185" s="159"/>
      <c r="DM185" s="159"/>
      <c r="DN185" s="159"/>
      <c r="DO185" s="159"/>
      <c r="DP185" s="159"/>
      <c r="DQ185" s="159"/>
      <c r="DR185" s="159"/>
      <c r="DS185" s="159"/>
      <c r="DT185" s="159"/>
      <c r="DU185" s="159"/>
      <c r="DV185" s="159"/>
      <c r="DW185" s="159"/>
      <c r="DX185" s="159"/>
      <c r="DY185" s="159"/>
      <c r="DZ185" s="159"/>
      <c r="EA185" s="159"/>
      <c r="EB185" s="159"/>
      <c r="EC185" s="159"/>
      <c r="ED185" s="159"/>
      <c r="EE185" s="159"/>
      <c r="EF185" s="159"/>
      <c r="EG185" s="159"/>
      <c r="EH185" s="159"/>
      <c r="EI185" s="159"/>
      <c r="EJ185" s="159"/>
      <c r="EK185" s="159"/>
      <c r="EL185" s="159"/>
      <c r="EM185" s="159"/>
      <c r="EN185" s="159"/>
      <c r="EO185" s="159"/>
      <c r="EP185" s="159"/>
      <c r="EQ185" s="159"/>
      <c r="ER185" s="159"/>
      <c r="ES185" s="159"/>
      <c r="ET185" s="159"/>
      <c r="EU185" s="159"/>
      <c r="EV185" s="159"/>
      <c r="EW185" s="159"/>
      <c r="EX185" s="159"/>
      <c r="EY185" s="159"/>
      <c r="EZ185" s="159"/>
      <c r="FA185" s="159"/>
      <c r="FB185" s="159"/>
      <c r="FC185" s="159"/>
      <c r="FD185" s="159"/>
      <c r="FE185" s="159"/>
      <c r="FF185" s="159"/>
      <c r="FG185" s="159"/>
      <c r="FH185" s="159"/>
      <c r="FI185" s="159"/>
      <c r="FJ185" s="159"/>
      <c r="FK185" s="159"/>
      <c r="FL185" s="159"/>
      <c r="FM185" s="159"/>
      <c r="FN185" s="159"/>
      <c r="FO185" s="159"/>
      <c r="FP185" s="159"/>
      <c r="FQ185" s="159"/>
      <c r="FR185" s="159"/>
      <c r="FS185" s="159"/>
      <c r="FT185" s="159"/>
      <c r="FU185" s="159"/>
      <c r="FV185" s="159"/>
      <c r="FW185" s="159"/>
      <c r="FX185" s="159"/>
      <c r="FY185" s="159"/>
      <c r="FZ185" s="159"/>
      <c r="GA185" s="159"/>
      <c r="GB185" s="159"/>
      <c r="GC185" s="159"/>
      <c r="GD185" s="159"/>
      <c r="GE185" s="159"/>
      <c r="GF185" s="159"/>
      <c r="GG185" s="159"/>
      <c r="GH185" s="159"/>
      <c r="GI185" s="159"/>
      <c r="GJ185" s="159"/>
      <c r="GK185" s="159"/>
      <c r="GL185" s="159"/>
      <c r="GM185" s="159"/>
      <c r="GN185" s="159"/>
    </row>
    <row r="186" spans="2:196" s="160" customFormat="1" ht="32.1" customHeight="1" x14ac:dyDescent="0.3">
      <c r="B186" s="415"/>
      <c r="C186" s="416"/>
      <c r="D186" s="417"/>
      <c r="E186" s="418"/>
      <c r="F186" s="419"/>
      <c r="G186" s="420"/>
      <c r="H186" s="379" t="s">
        <v>239</v>
      </c>
      <c r="I186" s="380"/>
      <c r="J186" s="379" t="s">
        <v>103</v>
      </c>
      <c r="K186" s="380"/>
      <c r="L186" s="298" t="s">
        <v>115</v>
      </c>
      <c r="M186" s="298"/>
      <c r="N186" s="284" t="s">
        <v>105</v>
      </c>
      <c r="O186" s="285"/>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c r="CF186" s="159"/>
      <c r="CG186" s="159"/>
      <c r="CH186" s="159"/>
      <c r="CI186" s="159"/>
      <c r="CJ186" s="159"/>
      <c r="CK186" s="159"/>
      <c r="CL186" s="159"/>
      <c r="CM186" s="159"/>
      <c r="CN186" s="159"/>
      <c r="CO186" s="159"/>
      <c r="CP186" s="159"/>
      <c r="CQ186" s="159"/>
      <c r="CR186" s="159"/>
      <c r="CS186" s="159"/>
      <c r="CT186" s="159"/>
      <c r="CU186" s="159"/>
      <c r="CV186" s="159"/>
      <c r="CW186" s="159"/>
      <c r="CX186" s="159"/>
      <c r="CY186" s="159"/>
      <c r="CZ186" s="159"/>
      <c r="DA186" s="159"/>
      <c r="DB186" s="159"/>
      <c r="DC186" s="159"/>
      <c r="DD186" s="159"/>
      <c r="DE186" s="159"/>
      <c r="DF186" s="159"/>
      <c r="DG186" s="159"/>
      <c r="DH186" s="159"/>
      <c r="DI186" s="159"/>
      <c r="DJ186" s="159"/>
      <c r="DK186" s="159"/>
      <c r="DL186" s="159"/>
      <c r="DM186" s="159"/>
      <c r="DN186" s="159"/>
      <c r="DO186" s="159"/>
      <c r="DP186" s="159"/>
      <c r="DQ186" s="159"/>
      <c r="DR186" s="159"/>
      <c r="DS186" s="159"/>
      <c r="DT186" s="159"/>
      <c r="DU186" s="159"/>
      <c r="DV186" s="159"/>
      <c r="DW186" s="159"/>
      <c r="DX186" s="159"/>
      <c r="DY186" s="159"/>
      <c r="DZ186" s="159"/>
      <c r="EA186" s="159"/>
      <c r="EB186" s="159"/>
      <c r="EC186" s="159"/>
      <c r="ED186" s="159"/>
      <c r="EE186" s="159"/>
      <c r="EF186" s="159"/>
      <c r="EG186" s="159"/>
      <c r="EH186" s="159"/>
      <c r="EI186" s="159"/>
      <c r="EJ186" s="159"/>
      <c r="EK186" s="159"/>
      <c r="EL186" s="159"/>
      <c r="EM186" s="159"/>
      <c r="EN186" s="159"/>
      <c r="EO186" s="159"/>
      <c r="EP186" s="159"/>
      <c r="EQ186" s="159"/>
      <c r="ER186" s="159"/>
      <c r="ES186" s="159"/>
      <c r="ET186" s="159"/>
      <c r="EU186" s="159"/>
      <c r="EV186" s="159"/>
      <c r="EW186" s="159"/>
      <c r="EX186" s="159"/>
      <c r="EY186" s="159"/>
      <c r="EZ186" s="159"/>
      <c r="FA186" s="159"/>
      <c r="FB186" s="159"/>
      <c r="FC186" s="159"/>
      <c r="FD186" s="159"/>
      <c r="FE186" s="159"/>
      <c r="FF186" s="159"/>
      <c r="FG186" s="159"/>
      <c r="FH186" s="159"/>
      <c r="FI186" s="159"/>
      <c r="FJ186" s="159"/>
      <c r="FK186" s="159"/>
      <c r="FL186" s="159"/>
      <c r="FM186" s="159"/>
      <c r="FN186" s="159"/>
      <c r="FO186" s="159"/>
      <c r="FP186" s="159"/>
      <c r="FQ186" s="159"/>
      <c r="FR186" s="159"/>
      <c r="FS186" s="159"/>
      <c r="FT186" s="159"/>
      <c r="FU186" s="159"/>
      <c r="FV186" s="159"/>
      <c r="FW186" s="159"/>
      <c r="FX186" s="159"/>
      <c r="FY186" s="159"/>
      <c r="FZ186" s="159"/>
      <c r="GA186" s="159"/>
      <c r="GB186" s="159"/>
      <c r="GC186" s="159"/>
      <c r="GD186" s="159"/>
      <c r="GE186" s="159"/>
      <c r="GF186" s="159"/>
      <c r="GG186" s="159"/>
      <c r="GH186" s="159"/>
      <c r="GI186" s="159"/>
      <c r="GJ186" s="159"/>
      <c r="GK186" s="159"/>
      <c r="GL186" s="159"/>
      <c r="GM186" s="159"/>
      <c r="GN186" s="159"/>
    </row>
    <row r="187" spans="2:196" s="160" customFormat="1" x14ac:dyDescent="0.3">
      <c r="B187" s="342" t="s">
        <v>185</v>
      </c>
      <c r="C187" s="343"/>
      <c r="D187" s="344"/>
      <c r="E187" s="348" t="s">
        <v>186</v>
      </c>
      <c r="F187" s="343"/>
      <c r="G187" s="344"/>
      <c r="H187" s="174" t="s">
        <v>70</v>
      </c>
      <c r="I187" s="174" t="s">
        <v>71</v>
      </c>
      <c r="J187" s="174" t="s">
        <v>70</v>
      </c>
      <c r="K187" s="174" t="s">
        <v>71</v>
      </c>
      <c r="L187" s="350"/>
      <c r="M187" s="350"/>
      <c r="N187" s="174" t="s">
        <v>72</v>
      </c>
      <c r="O187" s="175" t="s">
        <v>108</v>
      </c>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c r="CF187" s="159"/>
      <c r="CG187" s="159"/>
      <c r="CH187" s="159"/>
      <c r="CI187" s="159"/>
      <c r="CJ187" s="159"/>
      <c r="CK187" s="159"/>
      <c r="CL187" s="159"/>
      <c r="CM187" s="159"/>
      <c r="CN187" s="159"/>
      <c r="CO187" s="159"/>
      <c r="CP187" s="159"/>
      <c r="CQ187" s="159"/>
      <c r="CR187" s="159"/>
      <c r="CS187" s="159"/>
      <c r="CT187" s="159"/>
      <c r="CU187" s="159"/>
      <c r="CV187" s="159"/>
      <c r="CW187" s="159"/>
      <c r="CX187" s="159"/>
      <c r="CY187" s="159"/>
      <c r="CZ187" s="159"/>
      <c r="DA187" s="159"/>
      <c r="DB187" s="159"/>
      <c r="DC187" s="159"/>
      <c r="DD187" s="159"/>
      <c r="DE187" s="159"/>
      <c r="DF187" s="159"/>
      <c r="DG187" s="159"/>
      <c r="DH187" s="159"/>
      <c r="DI187" s="159"/>
      <c r="DJ187" s="159"/>
      <c r="DK187" s="159"/>
      <c r="DL187" s="159"/>
      <c r="DM187" s="159"/>
      <c r="DN187" s="159"/>
      <c r="DO187" s="159"/>
      <c r="DP187" s="159"/>
      <c r="DQ187" s="159"/>
      <c r="DR187" s="159"/>
      <c r="DS187" s="159"/>
      <c r="DT187" s="159"/>
      <c r="DU187" s="159"/>
      <c r="DV187" s="159"/>
      <c r="DW187" s="159"/>
      <c r="DX187" s="159"/>
      <c r="DY187" s="159"/>
      <c r="DZ187" s="159"/>
      <c r="EA187" s="159"/>
      <c r="EB187" s="159"/>
      <c r="EC187" s="159"/>
      <c r="ED187" s="159"/>
      <c r="EE187" s="159"/>
      <c r="EF187" s="159"/>
      <c r="EG187" s="159"/>
      <c r="EH187" s="159"/>
      <c r="EI187" s="159"/>
      <c r="EJ187" s="159"/>
      <c r="EK187" s="159"/>
      <c r="EL187" s="159"/>
      <c r="EM187" s="159"/>
      <c r="EN187" s="159"/>
      <c r="EO187" s="159"/>
      <c r="EP187" s="159"/>
      <c r="EQ187" s="159"/>
      <c r="ER187" s="159"/>
      <c r="ES187" s="159"/>
      <c r="ET187" s="159"/>
      <c r="EU187" s="159"/>
      <c r="EV187" s="159"/>
      <c r="EW187" s="159"/>
      <c r="EX187" s="159"/>
      <c r="EY187" s="159"/>
      <c r="EZ187" s="159"/>
      <c r="FA187" s="159"/>
      <c r="FB187" s="159"/>
      <c r="FC187" s="159"/>
      <c r="FD187" s="159"/>
      <c r="FE187" s="159"/>
      <c r="FF187" s="159"/>
      <c r="FG187" s="159"/>
      <c r="FH187" s="159"/>
      <c r="FI187" s="159"/>
      <c r="FJ187" s="159"/>
      <c r="FK187" s="159"/>
      <c r="FL187" s="159"/>
      <c r="FM187" s="159"/>
      <c r="FN187" s="159"/>
      <c r="FO187" s="159"/>
      <c r="FP187" s="159"/>
      <c r="FQ187" s="159"/>
      <c r="FR187" s="159"/>
      <c r="FS187" s="159"/>
      <c r="FT187" s="159"/>
      <c r="FU187" s="159"/>
      <c r="FV187" s="159"/>
      <c r="FW187" s="159"/>
      <c r="FX187" s="159"/>
      <c r="FY187" s="159"/>
      <c r="FZ187" s="159"/>
      <c r="GA187" s="159"/>
      <c r="GB187" s="159"/>
      <c r="GC187" s="159"/>
      <c r="GD187" s="159"/>
      <c r="GE187" s="159"/>
      <c r="GF187" s="159"/>
      <c r="GG187" s="159"/>
      <c r="GH187" s="159"/>
      <c r="GI187" s="159"/>
      <c r="GJ187" s="159"/>
      <c r="GK187" s="159"/>
      <c r="GL187" s="159"/>
      <c r="GM187" s="159"/>
      <c r="GN187" s="159"/>
    </row>
    <row r="188" spans="2:196" s="160" customFormat="1" ht="52.5" customHeight="1" x14ac:dyDescent="0.3">
      <c r="B188" s="345"/>
      <c r="C188" s="346"/>
      <c r="D188" s="347"/>
      <c r="E188" s="349"/>
      <c r="F188" s="346"/>
      <c r="G188" s="347"/>
      <c r="H188" s="125">
        <f>'BUDGET TOTAL (year beginning)'!M26</f>
        <v>0</v>
      </c>
      <c r="I188" s="125">
        <f>'EXPENDITURES (total year end)'!M23</f>
        <v>0</v>
      </c>
      <c r="J188" s="125">
        <f>'BUDGET TOTAL (year beginning)'!N26</f>
        <v>0</v>
      </c>
      <c r="K188" s="125">
        <f>'EXPENDITURES (total year end)'!N23</f>
        <v>0</v>
      </c>
      <c r="L188" s="351" t="str">
        <f>G3</f>
        <v>March 1, 2023 - 
February 28, 2024</v>
      </c>
      <c r="M188" s="352"/>
      <c r="N188" s="195">
        <f>N184</f>
        <v>0</v>
      </c>
      <c r="O188" s="196">
        <f>O184</f>
        <v>0</v>
      </c>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c r="CF188" s="159"/>
      <c r="CG188" s="159"/>
      <c r="CH188" s="159"/>
      <c r="CI188" s="159"/>
      <c r="CJ188" s="159"/>
      <c r="CK188" s="159"/>
      <c r="CL188" s="159"/>
      <c r="CM188" s="159"/>
      <c r="CN188" s="159"/>
      <c r="CO188" s="159"/>
      <c r="CP188" s="159"/>
      <c r="CQ188" s="159"/>
      <c r="CR188" s="159"/>
      <c r="CS188" s="159"/>
      <c r="CT188" s="159"/>
      <c r="CU188" s="159"/>
      <c r="CV188" s="159"/>
      <c r="CW188" s="159"/>
      <c r="CX188" s="159"/>
      <c r="CY188" s="159"/>
      <c r="CZ188" s="159"/>
      <c r="DA188" s="159"/>
      <c r="DB188" s="159"/>
      <c r="DC188" s="159"/>
      <c r="DD188" s="159"/>
      <c r="DE188" s="159"/>
      <c r="DF188" s="159"/>
      <c r="DG188" s="159"/>
      <c r="DH188" s="159"/>
      <c r="DI188" s="159"/>
      <c r="DJ188" s="159"/>
      <c r="DK188" s="159"/>
      <c r="DL188" s="159"/>
      <c r="DM188" s="159"/>
      <c r="DN188" s="159"/>
      <c r="DO188" s="159"/>
      <c r="DP188" s="159"/>
      <c r="DQ188" s="159"/>
      <c r="DR188" s="159"/>
      <c r="DS188" s="159"/>
      <c r="DT188" s="159"/>
      <c r="DU188" s="159"/>
      <c r="DV188" s="159"/>
      <c r="DW188" s="159"/>
      <c r="DX188" s="159"/>
      <c r="DY188" s="159"/>
      <c r="DZ188" s="159"/>
      <c r="EA188" s="159"/>
      <c r="EB188" s="159"/>
      <c r="EC188" s="159"/>
      <c r="ED188" s="159"/>
      <c r="EE188" s="159"/>
      <c r="EF188" s="159"/>
      <c r="EG188" s="159"/>
      <c r="EH188" s="159"/>
      <c r="EI188" s="159"/>
      <c r="EJ188" s="159"/>
      <c r="EK188" s="159"/>
      <c r="EL188" s="159"/>
      <c r="EM188" s="159"/>
      <c r="EN188" s="159"/>
      <c r="EO188" s="159"/>
      <c r="EP188" s="159"/>
      <c r="EQ188" s="159"/>
      <c r="ER188" s="159"/>
      <c r="ES188" s="159"/>
      <c r="ET188" s="159"/>
      <c r="EU188" s="159"/>
      <c r="EV188" s="159"/>
      <c r="EW188" s="159"/>
      <c r="EX188" s="159"/>
      <c r="EY188" s="159"/>
      <c r="EZ188" s="159"/>
      <c r="FA188" s="159"/>
      <c r="FB188" s="159"/>
      <c r="FC188" s="159"/>
      <c r="FD188" s="159"/>
      <c r="FE188" s="159"/>
      <c r="FF188" s="159"/>
      <c r="FG188" s="159"/>
      <c r="FH188" s="159"/>
      <c r="FI188" s="159"/>
      <c r="FJ188" s="159"/>
      <c r="FK188" s="159"/>
      <c r="FL188" s="159"/>
      <c r="FM188" s="159"/>
      <c r="FN188" s="159"/>
      <c r="FO188" s="159"/>
      <c r="FP188" s="159"/>
      <c r="FQ188" s="159"/>
      <c r="FR188" s="159"/>
      <c r="FS188" s="159"/>
      <c r="FT188" s="159"/>
      <c r="FU188" s="159"/>
      <c r="FV188" s="159"/>
      <c r="FW188" s="159"/>
      <c r="FX188" s="159"/>
      <c r="FY188" s="159"/>
      <c r="FZ188" s="159"/>
      <c r="GA188" s="159"/>
      <c r="GB188" s="159"/>
      <c r="GC188" s="159"/>
      <c r="GD188" s="159"/>
      <c r="GE188" s="159"/>
      <c r="GF188" s="159"/>
      <c r="GG188" s="159"/>
      <c r="GH188" s="159"/>
      <c r="GI188" s="159"/>
      <c r="GJ188" s="159"/>
      <c r="GK188" s="159"/>
      <c r="GL188" s="159"/>
      <c r="GM188" s="159"/>
      <c r="GN188" s="159"/>
    </row>
    <row r="189" spans="2:196" s="160" customFormat="1" x14ac:dyDescent="0.3">
      <c r="B189" s="353" t="s">
        <v>109</v>
      </c>
      <c r="C189" s="354"/>
      <c r="D189" s="354"/>
      <c r="E189" s="355"/>
      <c r="F189" s="355"/>
      <c r="G189" s="355"/>
      <c r="H189" s="355"/>
      <c r="I189" s="355"/>
      <c r="J189" s="355"/>
      <c r="K189" s="355"/>
      <c r="L189" s="355"/>
      <c r="M189" s="356"/>
      <c r="N189" s="356"/>
      <c r="O189" s="357"/>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c r="CF189" s="159"/>
      <c r="CG189" s="159"/>
      <c r="CH189" s="159"/>
      <c r="CI189" s="159"/>
      <c r="CJ189" s="159"/>
      <c r="CK189" s="159"/>
      <c r="CL189" s="159"/>
      <c r="CM189" s="159"/>
      <c r="CN189" s="159"/>
      <c r="CO189" s="159"/>
      <c r="CP189" s="159"/>
      <c r="CQ189" s="159"/>
      <c r="CR189" s="159"/>
      <c r="CS189" s="159"/>
      <c r="CT189" s="159"/>
      <c r="CU189" s="159"/>
      <c r="CV189" s="159"/>
      <c r="CW189" s="159"/>
      <c r="CX189" s="159"/>
      <c r="CY189" s="159"/>
      <c r="CZ189" s="159"/>
      <c r="DA189" s="159"/>
      <c r="DB189" s="159"/>
      <c r="DC189" s="159"/>
      <c r="DD189" s="159"/>
      <c r="DE189" s="159"/>
      <c r="DF189" s="159"/>
      <c r="DG189" s="159"/>
      <c r="DH189" s="159"/>
      <c r="DI189" s="159"/>
      <c r="DJ189" s="159"/>
      <c r="DK189" s="159"/>
      <c r="DL189" s="159"/>
      <c r="DM189" s="159"/>
      <c r="DN189" s="159"/>
      <c r="DO189" s="159"/>
      <c r="DP189" s="159"/>
      <c r="DQ189" s="159"/>
      <c r="DR189" s="159"/>
      <c r="DS189" s="159"/>
      <c r="DT189" s="159"/>
      <c r="DU189" s="159"/>
      <c r="DV189" s="159"/>
      <c r="DW189" s="159"/>
      <c r="DX189" s="159"/>
      <c r="DY189" s="159"/>
      <c r="DZ189" s="159"/>
      <c r="EA189" s="159"/>
      <c r="EB189" s="159"/>
      <c r="EC189" s="159"/>
      <c r="ED189" s="159"/>
      <c r="EE189" s="159"/>
      <c r="EF189" s="159"/>
      <c r="EG189" s="159"/>
      <c r="EH189" s="159"/>
      <c r="EI189" s="159"/>
      <c r="EJ189" s="159"/>
      <c r="EK189" s="159"/>
      <c r="EL189" s="159"/>
      <c r="EM189" s="159"/>
      <c r="EN189" s="159"/>
      <c r="EO189" s="159"/>
      <c r="EP189" s="159"/>
      <c r="EQ189" s="159"/>
      <c r="ER189" s="159"/>
      <c r="ES189" s="159"/>
      <c r="ET189" s="159"/>
      <c r="EU189" s="159"/>
      <c r="EV189" s="159"/>
      <c r="EW189" s="159"/>
      <c r="EX189" s="159"/>
      <c r="EY189" s="159"/>
      <c r="EZ189" s="159"/>
      <c r="FA189" s="159"/>
      <c r="FB189" s="159"/>
      <c r="FC189" s="159"/>
      <c r="FD189" s="159"/>
      <c r="FE189" s="159"/>
      <c r="FF189" s="159"/>
      <c r="FG189" s="159"/>
      <c r="FH189" s="159"/>
      <c r="FI189" s="159"/>
      <c r="FJ189" s="159"/>
      <c r="FK189" s="159"/>
      <c r="FL189" s="159"/>
      <c r="FM189" s="159"/>
      <c r="FN189" s="159"/>
      <c r="FO189" s="159"/>
      <c r="FP189" s="159"/>
      <c r="FQ189" s="159"/>
      <c r="FR189" s="159"/>
      <c r="FS189" s="159"/>
      <c r="FT189" s="159"/>
      <c r="FU189" s="159"/>
      <c r="FV189" s="159"/>
      <c r="FW189" s="159"/>
      <c r="FX189" s="159"/>
      <c r="FY189" s="159"/>
      <c r="FZ189" s="159"/>
      <c r="GA189" s="159"/>
      <c r="GB189" s="159"/>
      <c r="GC189" s="159"/>
      <c r="GD189" s="159"/>
      <c r="GE189" s="159"/>
      <c r="GF189" s="159"/>
      <c r="GG189" s="159"/>
      <c r="GH189" s="159"/>
      <c r="GI189" s="159"/>
      <c r="GJ189" s="159"/>
      <c r="GK189" s="159"/>
      <c r="GL189" s="159"/>
      <c r="GM189" s="159"/>
      <c r="GN189" s="159"/>
    </row>
    <row r="190" spans="2:196" s="160" customFormat="1" ht="31.5" customHeight="1" thickBot="1" x14ac:dyDescent="0.35">
      <c r="B190" s="358" t="s">
        <v>187</v>
      </c>
      <c r="C190" s="359"/>
      <c r="D190" s="359"/>
      <c r="E190" s="360"/>
      <c r="F190" s="360"/>
      <c r="G190" s="360"/>
      <c r="H190" s="360"/>
      <c r="I190" s="360"/>
      <c r="J190" s="360"/>
      <c r="K190" s="360"/>
      <c r="L190" s="360"/>
      <c r="M190" s="361"/>
      <c r="N190" s="361"/>
      <c r="O190" s="362"/>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c r="CF190" s="159"/>
      <c r="CG190" s="159"/>
      <c r="CH190" s="159"/>
      <c r="CI190" s="159"/>
      <c r="CJ190" s="159"/>
      <c r="CK190" s="159"/>
      <c r="CL190" s="159"/>
      <c r="CM190" s="159"/>
      <c r="CN190" s="159"/>
      <c r="CO190" s="159"/>
      <c r="CP190" s="159"/>
      <c r="CQ190" s="159"/>
      <c r="CR190" s="159"/>
      <c r="CS190" s="159"/>
      <c r="CT190" s="159"/>
      <c r="CU190" s="159"/>
      <c r="CV190" s="159"/>
      <c r="CW190" s="159"/>
      <c r="CX190" s="159"/>
      <c r="CY190" s="159"/>
      <c r="CZ190" s="159"/>
      <c r="DA190" s="159"/>
      <c r="DB190" s="159"/>
      <c r="DC190" s="159"/>
      <c r="DD190" s="159"/>
      <c r="DE190" s="159"/>
      <c r="DF190" s="159"/>
      <c r="DG190" s="159"/>
      <c r="DH190" s="159"/>
      <c r="DI190" s="159"/>
      <c r="DJ190" s="159"/>
      <c r="DK190" s="159"/>
      <c r="DL190" s="159"/>
      <c r="DM190" s="159"/>
      <c r="DN190" s="159"/>
      <c r="DO190" s="159"/>
      <c r="DP190" s="159"/>
      <c r="DQ190" s="159"/>
      <c r="DR190" s="159"/>
      <c r="DS190" s="159"/>
      <c r="DT190" s="159"/>
      <c r="DU190" s="159"/>
      <c r="DV190" s="159"/>
      <c r="DW190" s="159"/>
      <c r="DX190" s="159"/>
      <c r="DY190" s="159"/>
      <c r="DZ190" s="159"/>
      <c r="EA190" s="159"/>
      <c r="EB190" s="159"/>
      <c r="EC190" s="159"/>
      <c r="ED190" s="159"/>
      <c r="EE190" s="159"/>
      <c r="EF190" s="159"/>
      <c r="EG190" s="159"/>
      <c r="EH190" s="159"/>
      <c r="EI190" s="159"/>
      <c r="EJ190" s="159"/>
      <c r="EK190" s="159"/>
      <c r="EL190" s="159"/>
      <c r="EM190" s="159"/>
      <c r="EN190" s="159"/>
      <c r="EO190" s="159"/>
      <c r="EP190" s="159"/>
      <c r="EQ190" s="159"/>
      <c r="ER190" s="159"/>
      <c r="ES190" s="159"/>
      <c r="ET190" s="159"/>
      <c r="EU190" s="159"/>
      <c r="EV190" s="159"/>
      <c r="EW190" s="159"/>
      <c r="EX190" s="159"/>
      <c r="EY190" s="159"/>
      <c r="EZ190" s="159"/>
      <c r="FA190" s="159"/>
      <c r="FB190" s="159"/>
      <c r="FC190" s="159"/>
      <c r="FD190" s="159"/>
      <c r="FE190" s="159"/>
      <c r="FF190" s="159"/>
      <c r="FG190" s="159"/>
      <c r="FH190" s="159"/>
      <c r="FI190" s="159"/>
      <c r="FJ190" s="159"/>
      <c r="FK190" s="159"/>
      <c r="FL190" s="159"/>
      <c r="FM190" s="159"/>
      <c r="FN190" s="159"/>
      <c r="FO190" s="159"/>
      <c r="FP190" s="159"/>
      <c r="FQ190" s="159"/>
      <c r="FR190" s="159"/>
      <c r="FS190" s="159"/>
      <c r="FT190" s="159"/>
      <c r="FU190" s="159"/>
      <c r="FV190" s="159"/>
      <c r="FW190" s="159"/>
      <c r="FX190" s="159"/>
      <c r="FY190" s="159"/>
      <c r="FZ190" s="159"/>
      <c r="GA190" s="159"/>
      <c r="GB190" s="159"/>
      <c r="GC190" s="159"/>
      <c r="GD190" s="159"/>
      <c r="GE190" s="159"/>
      <c r="GF190" s="159"/>
      <c r="GG190" s="159"/>
      <c r="GH190" s="159"/>
      <c r="GI190" s="159"/>
      <c r="GJ190" s="159"/>
      <c r="GK190" s="159"/>
      <c r="GL190" s="159"/>
      <c r="GM190" s="159"/>
      <c r="GN190" s="159"/>
    </row>
    <row r="191" spans="2:196" s="160" customFormat="1" ht="40.5" customHeight="1" thickBot="1" x14ac:dyDescent="0.35">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c r="CF191" s="159"/>
      <c r="CG191" s="159"/>
      <c r="CH191" s="159"/>
      <c r="CI191" s="159"/>
      <c r="CJ191" s="159"/>
      <c r="CK191" s="159"/>
      <c r="CL191" s="159"/>
      <c r="CM191" s="159"/>
      <c r="CN191" s="159"/>
      <c r="CO191" s="159"/>
      <c r="CP191" s="159"/>
      <c r="CQ191" s="159"/>
      <c r="CR191" s="159"/>
      <c r="CS191" s="159"/>
      <c r="CT191" s="159"/>
      <c r="CU191" s="159"/>
      <c r="CV191" s="159"/>
      <c r="CW191" s="159"/>
      <c r="CX191" s="159"/>
      <c r="CY191" s="159"/>
      <c r="CZ191" s="159"/>
      <c r="DA191" s="159"/>
      <c r="DB191" s="159"/>
      <c r="DC191" s="159"/>
      <c r="DD191" s="159"/>
      <c r="DE191" s="159"/>
      <c r="DF191" s="159"/>
      <c r="DG191" s="159"/>
      <c r="DH191" s="159"/>
      <c r="DI191" s="159"/>
      <c r="DJ191" s="159"/>
      <c r="DK191" s="159"/>
      <c r="DL191" s="159"/>
      <c r="DM191" s="159"/>
      <c r="DN191" s="159"/>
      <c r="DO191" s="159"/>
      <c r="DP191" s="159"/>
      <c r="DQ191" s="159"/>
      <c r="DR191" s="159"/>
      <c r="DS191" s="159"/>
      <c r="DT191" s="159"/>
      <c r="DU191" s="159"/>
      <c r="DV191" s="159"/>
      <c r="DW191" s="159"/>
      <c r="DX191" s="159"/>
      <c r="DY191" s="159"/>
      <c r="DZ191" s="159"/>
      <c r="EA191" s="159"/>
      <c r="EB191" s="159"/>
      <c r="EC191" s="159"/>
      <c r="ED191" s="159"/>
      <c r="EE191" s="159"/>
      <c r="EF191" s="159"/>
      <c r="EG191" s="159"/>
      <c r="EH191" s="159"/>
      <c r="EI191" s="159"/>
      <c r="EJ191" s="159"/>
      <c r="EK191" s="159"/>
      <c r="EL191" s="159"/>
      <c r="EM191" s="159"/>
      <c r="EN191" s="159"/>
      <c r="EO191" s="159"/>
      <c r="EP191" s="159"/>
      <c r="EQ191" s="159"/>
      <c r="ER191" s="159"/>
      <c r="ES191" s="159"/>
      <c r="ET191" s="159"/>
      <c r="EU191" s="159"/>
      <c r="EV191" s="159"/>
      <c r="EW191" s="159"/>
      <c r="EX191" s="159"/>
      <c r="EY191" s="159"/>
      <c r="EZ191" s="159"/>
      <c r="FA191" s="159"/>
      <c r="FB191" s="159"/>
      <c r="FC191" s="159"/>
      <c r="FD191" s="159"/>
      <c r="FE191" s="159"/>
      <c r="FF191" s="159"/>
      <c r="FG191" s="159"/>
      <c r="FH191" s="159"/>
      <c r="FI191" s="159"/>
      <c r="FJ191" s="159"/>
      <c r="FK191" s="159"/>
      <c r="FL191" s="159"/>
      <c r="FM191" s="159"/>
      <c r="FN191" s="159"/>
      <c r="FO191" s="159"/>
      <c r="FP191" s="159"/>
      <c r="FQ191" s="159"/>
      <c r="FR191" s="159"/>
      <c r="FS191" s="159"/>
      <c r="FT191" s="159"/>
      <c r="FU191" s="159"/>
      <c r="FV191" s="159"/>
      <c r="FW191" s="159"/>
      <c r="FX191" s="159"/>
      <c r="FY191" s="159"/>
      <c r="FZ191" s="159"/>
      <c r="GA191" s="159"/>
      <c r="GB191" s="159"/>
      <c r="GC191" s="159"/>
      <c r="GD191" s="159"/>
      <c r="GE191" s="159"/>
      <c r="GF191" s="159"/>
      <c r="GG191" s="159"/>
      <c r="GH191" s="159"/>
      <c r="GI191" s="159"/>
      <c r="GJ191" s="159"/>
      <c r="GK191" s="159"/>
      <c r="GL191" s="159"/>
      <c r="GM191" s="159"/>
      <c r="GN191" s="159"/>
    </row>
    <row r="192" spans="2:196" s="160" customFormat="1" ht="12.75" customHeight="1" x14ac:dyDescent="0.3">
      <c r="B192" s="330" t="s">
        <v>255</v>
      </c>
      <c r="C192" s="331"/>
      <c r="D192" s="331"/>
      <c r="E192" s="331"/>
      <c r="F192" s="331"/>
      <c r="G192" s="331"/>
      <c r="H192" s="331"/>
      <c r="I192" s="331"/>
      <c r="J192" s="331"/>
      <c r="K192" s="331"/>
      <c r="L192" s="331"/>
      <c r="M192" s="331"/>
      <c r="N192" s="178" t="s">
        <v>98</v>
      </c>
      <c r="O192" s="177" t="s">
        <v>99</v>
      </c>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c r="CF192" s="159"/>
      <c r="CG192" s="159"/>
      <c r="CH192" s="159"/>
      <c r="CI192" s="159"/>
      <c r="CJ192" s="159"/>
      <c r="CK192" s="159"/>
      <c r="CL192" s="159"/>
      <c r="CM192" s="159"/>
      <c r="CN192" s="159"/>
      <c r="CO192" s="159"/>
      <c r="CP192" s="159"/>
      <c r="CQ192" s="159"/>
      <c r="CR192" s="159"/>
      <c r="CS192" s="159"/>
      <c r="CT192" s="159"/>
      <c r="CU192" s="159"/>
      <c r="CV192" s="159"/>
      <c r="CW192" s="159"/>
      <c r="CX192" s="159"/>
      <c r="CY192" s="159"/>
      <c r="CZ192" s="159"/>
      <c r="DA192" s="159"/>
      <c r="DB192" s="159"/>
      <c r="DC192" s="159"/>
      <c r="DD192" s="159"/>
      <c r="DE192" s="159"/>
      <c r="DF192" s="159"/>
      <c r="DG192" s="159"/>
      <c r="DH192" s="159"/>
      <c r="DI192" s="159"/>
      <c r="DJ192" s="159"/>
      <c r="DK192" s="159"/>
      <c r="DL192" s="159"/>
      <c r="DM192" s="159"/>
      <c r="DN192" s="159"/>
      <c r="DO192" s="159"/>
      <c r="DP192" s="159"/>
      <c r="DQ192" s="159"/>
      <c r="DR192" s="159"/>
      <c r="DS192" s="159"/>
      <c r="DT192" s="159"/>
      <c r="DU192" s="159"/>
      <c r="DV192" s="159"/>
      <c r="DW192" s="159"/>
      <c r="DX192" s="159"/>
      <c r="DY192" s="159"/>
      <c r="DZ192" s="159"/>
      <c r="EA192" s="159"/>
      <c r="EB192" s="159"/>
      <c r="EC192" s="159"/>
      <c r="ED192" s="159"/>
      <c r="EE192" s="159"/>
      <c r="EF192" s="159"/>
      <c r="EG192" s="159"/>
      <c r="EH192" s="159"/>
      <c r="EI192" s="159"/>
      <c r="EJ192" s="159"/>
      <c r="EK192" s="159"/>
      <c r="EL192" s="159"/>
      <c r="EM192" s="159"/>
      <c r="EN192" s="159"/>
      <c r="EO192" s="159"/>
      <c r="EP192" s="159"/>
      <c r="EQ192" s="159"/>
      <c r="ER192" s="159"/>
      <c r="ES192" s="159"/>
      <c r="ET192" s="159"/>
      <c r="EU192" s="159"/>
      <c r="EV192" s="159"/>
      <c r="EW192" s="159"/>
      <c r="EX192" s="159"/>
      <c r="EY192" s="159"/>
      <c r="EZ192" s="159"/>
      <c r="FA192" s="159"/>
      <c r="FB192" s="159"/>
      <c r="FC192" s="159"/>
      <c r="FD192" s="159"/>
      <c r="FE192" s="159"/>
      <c r="FF192" s="159"/>
      <c r="FG192" s="159"/>
      <c r="FH192" s="159"/>
      <c r="FI192" s="159"/>
      <c r="FJ192" s="159"/>
      <c r="FK192" s="159"/>
      <c r="FL192" s="159"/>
      <c r="FM192" s="159"/>
      <c r="FN192" s="159"/>
      <c r="FO192" s="159"/>
      <c r="FP192" s="159"/>
      <c r="FQ192" s="159"/>
      <c r="FR192" s="159"/>
      <c r="FS192" s="159"/>
      <c r="FT192" s="159"/>
      <c r="FU192" s="159"/>
      <c r="FV192" s="159"/>
      <c r="FW192" s="159"/>
      <c r="FX192" s="159"/>
      <c r="FY192" s="159"/>
      <c r="FZ192" s="159"/>
      <c r="GA192" s="159"/>
      <c r="GB192" s="159"/>
      <c r="GC192" s="159"/>
      <c r="GD192" s="159"/>
      <c r="GE192" s="159"/>
      <c r="GF192" s="159"/>
      <c r="GG192" s="159"/>
      <c r="GH192" s="159"/>
      <c r="GI192" s="159"/>
      <c r="GJ192" s="159"/>
      <c r="GK192" s="159"/>
      <c r="GL192" s="159"/>
      <c r="GM192" s="159"/>
      <c r="GN192" s="159"/>
    </row>
    <row r="193" spans="2:196" s="160" customFormat="1" ht="13.5" customHeight="1" x14ac:dyDescent="0.3">
      <c r="B193" s="307" t="s">
        <v>188</v>
      </c>
      <c r="C193" s="308"/>
      <c r="D193" s="308"/>
      <c r="E193" s="398" t="s">
        <v>231</v>
      </c>
      <c r="F193" s="334"/>
      <c r="G193" s="334"/>
      <c r="H193" s="334"/>
      <c r="I193" s="399"/>
      <c r="J193" s="324"/>
      <c r="K193" s="540"/>
      <c r="L193" s="546" t="s">
        <v>227</v>
      </c>
      <c r="M193" s="547"/>
      <c r="N193" s="313">
        <f>'BUDGET TOTAL (year beginning)'!L27</f>
        <v>0</v>
      </c>
      <c r="O193" s="315">
        <f>'EXPENDITURES (total year end)'!L24</f>
        <v>0</v>
      </c>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c r="CF193" s="159"/>
      <c r="CG193" s="159"/>
      <c r="CH193" s="159"/>
      <c r="CI193" s="159"/>
      <c r="CJ193" s="159"/>
      <c r="CK193" s="159"/>
      <c r="CL193" s="159"/>
      <c r="CM193" s="159"/>
      <c r="CN193" s="159"/>
      <c r="CO193" s="159"/>
      <c r="CP193" s="159"/>
      <c r="CQ193" s="159"/>
      <c r="CR193" s="159"/>
      <c r="CS193" s="159"/>
      <c r="CT193" s="159"/>
      <c r="CU193" s="159"/>
      <c r="CV193" s="159"/>
      <c r="CW193" s="159"/>
      <c r="CX193" s="159"/>
      <c r="CY193" s="159"/>
      <c r="CZ193" s="159"/>
      <c r="DA193" s="159"/>
      <c r="DB193" s="159"/>
      <c r="DC193" s="159"/>
      <c r="DD193" s="159"/>
      <c r="DE193" s="159"/>
      <c r="DF193" s="159"/>
      <c r="DG193" s="159"/>
      <c r="DH193" s="159"/>
      <c r="DI193" s="159"/>
      <c r="DJ193" s="159"/>
      <c r="DK193" s="159"/>
      <c r="DL193" s="159"/>
      <c r="DM193" s="159"/>
      <c r="DN193" s="159"/>
      <c r="DO193" s="159"/>
      <c r="DP193" s="159"/>
      <c r="DQ193" s="159"/>
      <c r="DR193" s="159"/>
      <c r="DS193" s="159"/>
      <c r="DT193" s="159"/>
      <c r="DU193" s="159"/>
      <c r="DV193" s="159"/>
      <c r="DW193" s="159"/>
      <c r="DX193" s="159"/>
      <c r="DY193" s="159"/>
      <c r="DZ193" s="159"/>
      <c r="EA193" s="159"/>
      <c r="EB193" s="159"/>
      <c r="EC193" s="159"/>
      <c r="ED193" s="159"/>
      <c r="EE193" s="159"/>
      <c r="EF193" s="159"/>
      <c r="EG193" s="159"/>
      <c r="EH193" s="159"/>
      <c r="EI193" s="159"/>
      <c r="EJ193" s="159"/>
      <c r="EK193" s="159"/>
      <c r="EL193" s="159"/>
      <c r="EM193" s="159"/>
      <c r="EN193" s="159"/>
      <c r="EO193" s="159"/>
      <c r="EP193" s="159"/>
      <c r="EQ193" s="159"/>
      <c r="ER193" s="159"/>
      <c r="ES193" s="159"/>
      <c r="ET193" s="159"/>
      <c r="EU193" s="159"/>
      <c r="EV193" s="159"/>
      <c r="EW193" s="159"/>
      <c r="EX193" s="159"/>
      <c r="EY193" s="159"/>
      <c r="EZ193" s="159"/>
      <c r="FA193" s="159"/>
      <c r="FB193" s="159"/>
      <c r="FC193" s="159"/>
      <c r="FD193" s="159"/>
      <c r="FE193" s="159"/>
      <c r="FF193" s="159"/>
      <c r="FG193" s="159"/>
      <c r="FH193" s="159"/>
      <c r="FI193" s="159"/>
      <c r="FJ193" s="159"/>
      <c r="FK193" s="159"/>
      <c r="FL193" s="159"/>
      <c r="FM193" s="159"/>
      <c r="FN193" s="159"/>
      <c r="FO193" s="159"/>
      <c r="FP193" s="159"/>
      <c r="FQ193" s="159"/>
      <c r="FR193" s="159"/>
      <c r="FS193" s="159"/>
      <c r="FT193" s="159"/>
      <c r="FU193" s="159"/>
      <c r="FV193" s="159"/>
      <c r="FW193" s="159"/>
      <c r="FX193" s="159"/>
      <c r="FY193" s="159"/>
      <c r="FZ193" s="159"/>
      <c r="GA193" s="159"/>
      <c r="GB193" s="159"/>
      <c r="GC193" s="159"/>
      <c r="GD193" s="159"/>
      <c r="GE193" s="159"/>
      <c r="GF193" s="159"/>
      <c r="GG193" s="159"/>
      <c r="GH193" s="159"/>
      <c r="GI193" s="159"/>
      <c r="GJ193" s="159"/>
      <c r="GK193" s="159"/>
      <c r="GL193" s="159"/>
      <c r="GM193" s="159"/>
      <c r="GN193" s="159"/>
    </row>
    <row r="194" spans="2:196" s="160" customFormat="1" ht="14.45" customHeight="1" x14ac:dyDescent="0.3">
      <c r="B194" s="317" t="s">
        <v>189</v>
      </c>
      <c r="C194" s="318"/>
      <c r="D194" s="318"/>
      <c r="E194" s="318"/>
      <c r="F194" s="318"/>
      <c r="G194" s="318"/>
      <c r="H194" s="318"/>
      <c r="I194" s="319"/>
      <c r="J194" s="326"/>
      <c r="K194" s="541"/>
      <c r="L194" s="548"/>
      <c r="M194" s="549"/>
      <c r="N194" s="552"/>
      <c r="O194" s="545"/>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c r="CF194" s="159"/>
      <c r="CG194" s="159"/>
      <c r="CH194" s="159"/>
      <c r="CI194" s="159"/>
      <c r="CJ194" s="159"/>
      <c r="CK194" s="159"/>
      <c r="CL194" s="159"/>
      <c r="CM194" s="159"/>
      <c r="CN194" s="159"/>
      <c r="CO194" s="159"/>
      <c r="CP194" s="159"/>
      <c r="CQ194" s="159"/>
      <c r="CR194" s="159"/>
      <c r="CS194" s="159"/>
      <c r="CT194" s="159"/>
      <c r="CU194" s="159"/>
      <c r="CV194" s="159"/>
      <c r="CW194" s="159"/>
      <c r="CX194" s="159"/>
      <c r="CY194" s="159"/>
      <c r="CZ194" s="159"/>
      <c r="DA194" s="159"/>
      <c r="DB194" s="159"/>
      <c r="DC194" s="159"/>
      <c r="DD194" s="159"/>
      <c r="DE194" s="159"/>
      <c r="DF194" s="159"/>
      <c r="DG194" s="159"/>
      <c r="DH194" s="159"/>
      <c r="DI194" s="159"/>
      <c r="DJ194" s="159"/>
      <c r="DK194" s="159"/>
      <c r="DL194" s="159"/>
      <c r="DM194" s="159"/>
      <c r="DN194" s="159"/>
      <c r="DO194" s="159"/>
      <c r="DP194" s="159"/>
      <c r="DQ194" s="159"/>
      <c r="DR194" s="159"/>
      <c r="DS194" s="159"/>
      <c r="DT194" s="159"/>
      <c r="DU194" s="159"/>
      <c r="DV194" s="159"/>
      <c r="DW194" s="159"/>
      <c r="DX194" s="159"/>
      <c r="DY194" s="159"/>
      <c r="DZ194" s="159"/>
      <c r="EA194" s="159"/>
      <c r="EB194" s="159"/>
      <c r="EC194" s="159"/>
      <c r="ED194" s="159"/>
      <c r="EE194" s="159"/>
      <c r="EF194" s="159"/>
      <c r="EG194" s="159"/>
      <c r="EH194" s="159"/>
      <c r="EI194" s="159"/>
      <c r="EJ194" s="159"/>
      <c r="EK194" s="159"/>
      <c r="EL194" s="159"/>
      <c r="EM194" s="159"/>
      <c r="EN194" s="159"/>
      <c r="EO194" s="159"/>
      <c r="EP194" s="159"/>
      <c r="EQ194" s="159"/>
      <c r="ER194" s="159"/>
      <c r="ES194" s="159"/>
      <c r="ET194" s="159"/>
      <c r="EU194" s="159"/>
      <c r="EV194" s="159"/>
      <c r="EW194" s="159"/>
      <c r="EX194" s="159"/>
      <c r="EY194" s="159"/>
      <c r="EZ194" s="159"/>
      <c r="FA194" s="159"/>
      <c r="FB194" s="159"/>
      <c r="FC194" s="159"/>
      <c r="FD194" s="159"/>
      <c r="FE194" s="159"/>
      <c r="FF194" s="159"/>
      <c r="FG194" s="159"/>
      <c r="FH194" s="159"/>
      <c r="FI194" s="159"/>
      <c r="FJ194" s="159"/>
      <c r="FK194" s="159"/>
      <c r="FL194" s="159"/>
      <c r="FM194" s="159"/>
      <c r="FN194" s="159"/>
      <c r="FO194" s="159"/>
      <c r="FP194" s="159"/>
      <c r="FQ194" s="159"/>
      <c r="FR194" s="159"/>
      <c r="FS194" s="159"/>
      <c r="FT194" s="159"/>
      <c r="FU194" s="159"/>
      <c r="FV194" s="159"/>
      <c r="FW194" s="159"/>
      <c r="FX194" s="159"/>
      <c r="FY194" s="159"/>
      <c r="FZ194" s="159"/>
      <c r="GA194" s="159"/>
      <c r="GB194" s="159"/>
      <c r="GC194" s="159"/>
      <c r="GD194" s="159"/>
      <c r="GE194" s="159"/>
      <c r="GF194" s="159"/>
      <c r="GG194" s="159"/>
      <c r="GH194" s="159"/>
      <c r="GI194" s="159"/>
      <c r="GJ194" s="159"/>
      <c r="GK194" s="159"/>
      <c r="GL194" s="159"/>
      <c r="GM194" s="159"/>
      <c r="GN194" s="159"/>
    </row>
    <row r="195" spans="2:196" s="160" customFormat="1" x14ac:dyDescent="0.3">
      <c r="B195" s="288"/>
      <c r="C195" s="289"/>
      <c r="D195" s="289"/>
      <c r="E195" s="289"/>
      <c r="F195" s="289"/>
      <c r="G195" s="289"/>
      <c r="H195" s="289"/>
      <c r="I195" s="320"/>
      <c r="J195" s="328"/>
      <c r="K195" s="542"/>
      <c r="L195" s="550"/>
      <c r="M195" s="551"/>
      <c r="N195" s="314"/>
      <c r="O195" s="316"/>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c r="CF195" s="159"/>
      <c r="CG195" s="159"/>
      <c r="CH195" s="159"/>
      <c r="CI195" s="159"/>
      <c r="CJ195" s="159"/>
      <c r="CK195" s="159"/>
      <c r="CL195" s="159"/>
      <c r="CM195" s="159"/>
      <c r="CN195" s="159"/>
      <c r="CO195" s="159"/>
      <c r="CP195" s="159"/>
      <c r="CQ195" s="159"/>
      <c r="CR195" s="159"/>
      <c r="CS195" s="159"/>
      <c r="CT195" s="159"/>
      <c r="CU195" s="159"/>
      <c r="CV195" s="159"/>
      <c r="CW195" s="159"/>
      <c r="CX195" s="159"/>
      <c r="CY195" s="159"/>
      <c r="CZ195" s="159"/>
      <c r="DA195" s="159"/>
      <c r="DB195" s="159"/>
      <c r="DC195" s="159"/>
      <c r="DD195" s="159"/>
      <c r="DE195" s="159"/>
      <c r="DF195" s="159"/>
      <c r="DG195" s="159"/>
      <c r="DH195" s="159"/>
      <c r="DI195" s="159"/>
      <c r="DJ195" s="159"/>
      <c r="DK195" s="159"/>
      <c r="DL195" s="159"/>
      <c r="DM195" s="159"/>
      <c r="DN195" s="159"/>
      <c r="DO195" s="159"/>
      <c r="DP195" s="159"/>
      <c r="DQ195" s="159"/>
      <c r="DR195" s="159"/>
      <c r="DS195" s="159"/>
      <c r="DT195" s="159"/>
      <c r="DU195" s="159"/>
      <c r="DV195" s="159"/>
      <c r="DW195" s="159"/>
      <c r="DX195" s="159"/>
      <c r="DY195" s="159"/>
      <c r="DZ195" s="159"/>
      <c r="EA195" s="159"/>
      <c r="EB195" s="159"/>
      <c r="EC195" s="159"/>
      <c r="ED195" s="159"/>
      <c r="EE195" s="159"/>
      <c r="EF195" s="159"/>
      <c r="EG195" s="159"/>
      <c r="EH195" s="159"/>
      <c r="EI195" s="159"/>
      <c r="EJ195" s="159"/>
      <c r="EK195" s="159"/>
      <c r="EL195" s="159"/>
      <c r="EM195" s="159"/>
      <c r="EN195" s="159"/>
      <c r="EO195" s="159"/>
      <c r="EP195" s="159"/>
      <c r="EQ195" s="159"/>
      <c r="ER195" s="159"/>
      <c r="ES195" s="159"/>
      <c r="ET195" s="159"/>
      <c r="EU195" s="159"/>
      <c r="EV195" s="159"/>
      <c r="EW195" s="159"/>
      <c r="EX195" s="159"/>
      <c r="EY195" s="159"/>
      <c r="EZ195" s="159"/>
      <c r="FA195" s="159"/>
      <c r="FB195" s="159"/>
      <c r="FC195" s="159"/>
      <c r="FD195" s="159"/>
      <c r="FE195" s="159"/>
      <c r="FF195" s="159"/>
      <c r="FG195" s="159"/>
      <c r="FH195" s="159"/>
      <c r="FI195" s="159"/>
      <c r="FJ195" s="159"/>
      <c r="FK195" s="159"/>
      <c r="FL195" s="159"/>
      <c r="FM195" s="159"/>
      <c r="FN195" s="159"/>
      <c r="FO195" s="159"/>
      <c r="FP195" s="159"/>
      <c r="FQ195" s="159"/>
      <c r="FR195" s="159"/>
      <c r="FS195" s="159"/>
      <c r="FT195" s="159"/>
      <c r="FU195" s="159"/>
      <c r="FV195" s="159"/>
      <c r="FW195" s="159"/>
      <c r="FX195" s="159"/>
      <c r="FY195" s="159"/>
      <c r="FZ195" s="159"/>
      <c r="GA195" s="159"/>
      <c r="GB195" s="159"/>
      <c r="GC195" s="159"/>
      <c r="GD195" s="159"/>
      <c r="GE195" s="159"/>
      <c r="GF195" s="159"/>
      <c r="GG195" s="159"/>
      <c r="GH195" s="159"/>
      <c r="GI195" s="159"/>
      <c r="GJ195" s="159"/>
      <c r="GK195" s="159"/>
      <c r="GL195" s="159"/>
      <c r="GM195" s="159"/>
      <c r="GN195" s="159"/>
    </row>
    <row r="196" spans="2:196" s="160" customFormat="1" x14ac:dyDescent="0.3">
      <c r="B196" s="369" t="s">
        <v>235</v>
      </c>
      <c r="C196" s="370"/>
      <c r="D196" s="409"/>
      <c r="E196" s="371" t="s">
        <v>236</v>
      </c>
      <c r="F196" s="372"/>
      <c r="G196" s="373"/>
      <c r="H196" s="374" t="s">
        <v>112</v>
      </c>
      <c r="I196" s="375"/>
      <c r="J196" s="375"/>
      <c r="K196" s="376"/>
      <c r="L196" s="377" t="s">
        <v>237</v>
      </c>
      <c r="M196" s="377"/>
      <c r="N196" s="272" t="s">
        <v>238</v>
      </c>
      <c r="O196" s="273"/>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c r="CF196" s="159"/>
      <c r="CG196" s="159"/>
      <c r="CH196" s="159"/>
      <c r="CI196" s="159"/>
      <c r="CJ196" s="159"/>
      <c r="CK196" s="159"/>
      <c r="CL196" s="159"/>
      <c r="CM196" s="159"/>
      <c r="CN196" s="159"/>
      <c r="CO196" s="159"/>
      <c r="CP196" s="159"/>
      <c r="CQ196" s="159"/>
      <c r="CR196" s="159"/>
      <c r="CS196" s="159"/>
      <c r="CT196" s="159"/>
      <c r="CU196" s="159"/>
      <c r="CV196" s="159"/>
      <c r="CW196" s="159"/>
      <c r="CX196" s="159"/>
      <c r="CY196" s="159"/>
      <c r="CZ196" s="159"/>
      <c r="DA196" s="159"/>
      <c r="DB196" s="159"/>
      <c r="DC196" s="159"/>
      <c r="DD196" s="159"/>
      <c r="DE196" s="159"/>
      <c r="DF196" s="159"/>
      <c r="DG196" s="159"/>
      <c r="DH196" s="159"/>
      <c r="DI196" s="159"/>
      <c r="DJ196" s="159"/>
      <c r="DK196" s="159"/>
      <c r="DL196" s="159"/>
      <c r="DM196" s="159"/>
      <c r="DN196" s="159"/>
      <c r="DO196" s="159"/>
      <c r="DP196" s="159"/>
      <c r="DQ196" s="159"/>
      <c r="DR196" s="159"/>
      <c r="DS196" s="159"/>
      <c r="DT196" s="159"/>
      <c r="DU196" s="159"/>
      <c r="DV196" s="159"/>
      <c r="DW196" s="159"/>
      <c r="DX196" s="159"/>
      <c r="DY196" s="159"/>
      <c r="DZ196" s="159"/>
      <c r="EA196" s="159"/>
      <c r="EB196" s="159"/>
      <c r="EC196" s="159"/>
      <c r="ED196" s="159"/>
      <c r="EE196" s="159"/>
      <c r="EF196" s="159"/>
      <c r="EG196" s="159"/>
      <c r="EH196" s="159"/>
      <c r="EI196" s="159"/>
      <c r="EJ196" s="159"/>
      <c r="EK196" s="159"/>
      <c r="EL196" s="159"/>
      <c r="EM196" s="159"/>
      <c r="EN196" s="159"/>
      <c r="EO196" s="159"/>
      <c r="EP196" s="159"/>
      <c r="EQ196" s="159"/>
      <c r="ER196" s="159"/>
      <c r="ES196" s="159"/>
      <c r="ET196" s="159"/>
      <c r="EU196" s="159"/>
      <c r="EV196" s="159"/>
      <c r="EW196" s="159"/>
      <c r="EX196" s="159"/>
      <c r="EY196" s="159"/>
      <c r="EZ196" s="159"/>
      <c r="FA196" s="159"/>
      <c r="FB196" s="159"/>
      <c r="FC196" s="159"/>
      <c r="FD196" s="159"/>
      <c r="FE196" s="159"/>
      <c r="FF196" s="159"/>
      <c r="FG196" s="159"/>
      <c r="FH196" s="159"/>
      <c r="FI196" s="159"/>
      <c r="FJ196" s="159"/>
      <c r="FK196" s="159"/>
      <c r="FL196" s="159"/>
      <c r="FM196" s="159"/>
      <c r="FN196" s="159"/>
      <c r="FO196" s="159"/>
      <c r="FP196" s="159"/>
      <c r="FQ196" s="159"/>
      <c r="FR196" s="159"/>
      <c r="FS196" s="159"/>
      <c r="FT196" s="159"/>
      <c r="FU196" s="159"/>
      <c r="FV196" s="159"/>
      <c r="FW196" s="159"/>
      <c r="FX196" s="159"/>
      <c r="FY196" s="159"/>
      <c r="FZ196" s="159"/>
      <c r="GA196" s="159"/>
      <c r="GB196" s="159"/>
      <c r="GC196" s="159"/>
      <c r="GD196" s="159"/>
      <c r="GE196" s="159"/>
      <c r="GF196" s="159"/>
      <c r="GG196" s="159"/>
      <c r="GH196" s="159"/>
      <c r="GI196" s="159"/>
      <c r="GJ196" s="159"/>
      <c r="GK196" s="159"/>
      <c r="GL196" s="159"/>
      <c r="GM196" s="159"/>
      <c r="GN196" s="159"/>
    </row>
    <row r="197" spans="2:196" s="160" customFormat="1" ht="32.1" customHeight="1" x14ac:dyDescent="0.3">
      <c r="B197" s="274"/>
      <c r="C197" s="275"/>
      <c r="D197" s="276"/>
      <c r="E197" s="277"/>
      <c r="F197" s="278"/>
      <c r="G197" s="279"/>
      <c r="H197" s="379" t="s">
        <v>239</v>
      </c>
      <c r="I197" s="380"/>
      <c r="J197" s="379" t="s">
        <v>103</v>
      </c>
      <c r="K197" s="380"/>
      <c r="L197" s="298" t="s">
        <v>104</v>
      </c>
      <c r="M197" s="298"/>
      <c r="N197" s="284" t="s">
        <v>105</v>
      </c>
      <c r="O197" s="285"/>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c r="CF197" s="159"/>
      <c r="CG197" s="159"/>
      <c r="CH197" s="159"/>
      <c r="CI197" s="159"/>
      <c r="CJ197" s="159"/>
      <c r="CK197" s="159"/>
      <c r="CL197" s="159"/>
      <c r="CM197" s="159"/>
      <c r="CN197" s="159"/>
      <c r="CO197" s="159"/>
      <c r="CP197" s="159"/>
      <c r="CQ197" s="159"/>
      <c r="CR197" s="159"/>
      <c r="CS197" s="159"/>
      <c r="CT197" s="159"/>
      <c r="CU197" s="159"/>
      <c r="CV197" s="159"/>
      <c r="CW197" s="159"/>
      <c r="CX197" s="159"/>
      <c r="CY197" s="159"/>
      <c r="CZ197" s="159"/>
      <c r="DA197" s="159"/>
      <c r="DB197" s="159"/>
      <c r="DC197" s="159"/>
      <c r="DD197" s="159"/>
      <c r="DE197" s="159"/>
      <c r="DF197" s="159"/>
      <c r="DG197" s="159"/>
      <c r="DH197" s="159"/>
      <c r="DI197" s="159"/>
      <c r="DJ197" s="159"/>
      <c r="DK197" s="159"/>
      <c r="DL197" s="159"/>
      <c r="DM197" s="159"/>
      <c r="DN197" s="159"/>
      <c r="DO197" s="159"/>
      <c r="DP197" s="159"/>
      <c r="DQ197" s="159"/>
      <c r="DR197" s="159"/>
      <c r="DS197" s="159"/>
      <c r="DT197" s="159"/>
      <c r="DU197" s="159"/>
      <c r="DV197" s="159"/>
      <c r="DW197" s="159"/>
      <c r="DX197" s="159"/>
      <c r="DY197" s="159"/>
      <c r="DZ197" s="159"/>
      <c r="EA197" s="159"/>
      <c r="EB197" s="159"/>
      <c r="EC197" s="159"/>
      <c r="ED197" s="159"/>
      <c r="EE197" s="159"/>
      <c r="EF197" s="159"/>
      <c r="EG197" s="159"/>
      <c r="EH197" s="159"/>
      <c r="EI197" s="159"/>
      <c r="EJ197" s="159"/>
      <c r="EK197" s="159"/>
      <c r="EL197" s="159"/>
      <c r="EM197" s="159"/>
      <c r="EN197" s="159"/>
      <c r="EO197" s="159"/>
      <c r="EP197" s="159"/>
      <c r="EQ197" s="159"/>
      <c r="ER197" s="159"/>
      <c r="ES197" s="159"/>
      <c r="ET197" s="159"/>
      <c r="EU197" s="159"/>
      <c r="EV197" s="159"/>
      <c r="EW197" s="159"/>
      <c r="EX197" s="159"/>
      <c r="EY197" s="159"/>
      <c r="EZ197" s="159"/>
      <c r="FA197" s="159"/>
      <c r="FB197" s="159"/>
      <c r="FC197" s="159"/>
      <c r="FD197" s="159"/>
      <c r="FE197" s="159"/>
      <c r="FF197" s="159"/>
      <c r="FG197" s="159"/>
      <c r="FH197" s="159"/>
      <c r="FI197" s="159"/>
      <c r="FJ197" s="159"/>
      <c r="FK197" s="159"/>
      <c r="FL197" s="159"/>
      <c r="FM197" s="159"/>
      <c r="FN197" s="159"/>
      <c r="FO197" s="159"/>
      <c r="FP197" s="159"/>
      <c r="FQ197" s="159"/>
      <c r="FR197" s="159"/>
      <c r="FS197" s="159"/>
      <c r="FT197" s="159"/>
      <c r="FU197" s="159"/>
      <c r="FV197" s="159"/>
      <c r="FW197" s="159"/>
      <c r="FX197" s="159"/>
      <c r="FY197" s="159"/>
      <c r="FZ197" s="159"/>
      <c r="GA197" s="159"/>
      <c r="GB197" s="159"/>
      <c r="GC197" s="159"/>
      <c r="GD197" s="159"/>
      <c r="GE197" s="159"/>
      <c r="GF197" s="159"/>
      <c r="GG197" s="159"/>
      <c r="GH197" s="159"/>
      <c r="GI197" s="159"/>
      <c r="GJ197" s="159"/>
      <c r="GK197" s="159"/>
      <c r="GL197" s="159"/>
      <c r="GM197" s="159"/>
      <c r="GN197" s="159"/>
    </row>
    <row r="198" spans="2:196" s="160" customFormat="1" x14ac:dyDescent="0.3">
      <c r="B198" s="342" t="s">
        <v>190</v>
      </c>
      <c r="C198" s="343"/>
      <c r="D198" s="344"/>
      <c r="E198" s="348" t="s">
        <v>191</v>
      </c>
      <c r="F198" s="343"/>
      <c r="G198" s="344"/>
      <c r="H198" s="174" t="s">
        <v>70</v>
      </c>
      <c r="I198" s="174" t="s">
        <v>71</v>
      </c>
      <c r="J198" s="174" t="s">
        <v>70</v>
      </c>
      <c r="K198" s="174" t="s">
        <v>71</v>
      </c>
      <c r="L198" s="350"/>
      <c r="M198" s="350"/>
      <c r="N198" s="174" t="s">
        <v>72</v>
      </c>
      <c r="O198" s="175" t="s">
        <v>108</v>
      </c>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c r="CF198" s="159"/>
      <c r="CG198" s="159"/>
      <c r="CH198" s="159"/>
      <c r="CI198" s="159"/>
      <c r="CJ198" s="159"/>
      <c r="CK198" s="159"/>
      <c r="CL198" s="159"/>
      <c r="CM198" s="159"/>
      <c r="CN198" s="159"/>
      <c r="CO198" s="159"/>
      <c r="CP198" s="159"/>
      <c r="CQ198" s="159"/>
      <c r="CR198" s="159"/>
      <c r="CS198" s="159"/>
      <c r="CT198" s="159"/>
      <c r="CU198" s="159"/>
      <c r="CV198" s="159"/>
      <c r="CW198" s="159"/>
      <c r="CX198" s="159"/>
      <c r="CY198" s="159"/>
      <c r="CZ198" s="159"/>
      <c r="DA198" s="159"/>
      <c r="DB198" s="159"/>
      <c r="DC198" s="159"/>
      <c r="DD198" s="159"/>
      <c r="DE198" s="159"/>
      <c r="DF198" s="159"/>
      <c r="DG198" s="159"/>
      <c r="DH198" s="159"/>
      <c r="DI198" s="159"/>
      <c r="DJ198" s="159"/>
      <c r="DK198" s="159"/>
      <c r="DL198" s="159"/>
      <c r="DM198" s="159"/>
      <c r="DN198" s="159"/>
      <c r="DO198" s="159"/>
      <c r="DP198" s="159"/>
      <c r="DQ198" s="159"/>
      <c r="DR198" s="159"/>
      <c r="DS198" s="159"/>
      <c r="DT198" s="159"/>
      <c r="DU198" s="159"/>
      <c r="DV198" s="159"/>
      <c r="DW198" s="159"/>
      <c r="DX198" s="159"/>
      <c r="DY198" s="159"/>
      <c r="DZ198" s="159"/>
      <c r="EA198" s="159"/>
      <c r="EB198" s="159"/>
      <c r="EC198" s="159"/>
      <c r="ED198" s="159"/>
      <c r="EE198" s="159"/>
      <c r="EF198" s="159"/>
      <c r="EG198" s="159"/>
      <c r="EH198" s="159"/>
      <c r="EI198" s="159"/>
      <c r="EJ198" s="159"/>
      <c r="EK198" s="159"/>
      <c r="EL198" s="159"/>
      <c r="EM198" s="159"/>
      <c r="EN198" s="159"/>
      <c r="EO198" s="159"/>
      <c r="EP198" s="159"/>
      <c r="EQ198" s="159"/>
      <c r="ER198" s="159"/>
      <c r="ES198" s="159"/>
      <c r="ET198" s="159"/>
      <c r="EU198" s="159"/>
      <c r="EV198" s="159"/>
      <c r="EW198" s="159"/>
      <c r="EX198" s="159"/>
      <c r="EY198" s="159"/>
      <c r="EZ198" s="159"/>
      <c r="FA198" s="159"/>
      <c r="FB198" s="159"/>
      <c r="FC198" s="159"/>
      <c r="FD198" s="159"/>
      <c r="FE198" s="159"/>
      <c r="FF198" s="159"/>
      <c r="FG198" s="159"/>
      <c r="FH198" s="159"/>
      <c r="FI198" s="159"/>
      <c r="FJ198" s="159"/>
      <c r="FK198" s="159"/>
      <c r="FL198" s="159"/>
      <c r="FM198" s="159"/>
      <c r="FN198" s="159"/>
      <c r="FO198" s="159"/>
      <c r="FP198" s="159"/>
      <c r="FQ198" s="159"/>
      <c r="FR198" s="159"/>
      <c r="FS198" s="159"/>
      <c r="FT198" s="159"/>
      <c r="FU198" s="159"/>
      <c r="FV198" s="159"/>
      <c r="FW198" s="159"/>
      <c r="FX198" s="159"/>
      <c r="FY198" s="159"/>
      <c r="FZ198" s="159"/>
      <c r="GA198" s="159"/>
      <c r="GB198" s="159"/>
      <c r="GC198" s="159"/>
      <c r="GD198" s="159"/>
      <c r="GE198" s="159"/>
      <c r="GF198" s="159"/>
      <c r="GG198" s="159"/>
      <c r="GH198" s="159"/>
      <c r="GI198" s="159"/>
      <c r="GJ198" s="159"/>
      <c r="GK198" s="159"/>
      <c r="GL198" s="159"/>
      <c r="GM198" s="159"/>
      <c r="GN198" s="159"/>
    </row>
    <row r="199" spans="2:196" s="160" customFormat="1" ht="50.45" customHeight="1" x14ac:dyDescent="0.3">
      <c r="B199" s="345"/>
      <c r="C199" s="346"/>
      <c r="D199" s="347"/>
      <c r="E199" s="349"/>
      <c r="F199" s="346"/>
      <c r="G199" s="347"/>
      <c r="H199" s="125">
        <f>'BUDGET TOTAL (year beginning)'!M27</f>
        <v>0</v>
      </c>
      <c r="I199" s="125">
        <f>'EXPENDITURES (total year end)'!M24</f>
        <v>0</v>
      </c>
      <c r="J199" s="126">
        <f>'BUDGET TOTAL (year beginning)'!N27</f>
        <v>0</v>
      </c>
      <c r="K199" s="126">
        <f>'EXPENDITURES (total year end)'!N24</f>
        <v>0</v>
      </c>
      <c r="L199" s="351" t="str">
        <f>G3</f>
        <v>March 1, 2023 - 
February 28, 2024</v>
      </c>
      <c r="M199" s="352"/>
      <c r="N199" s="131">
        <f>N193</f>
        <v>0</v>
      </c>
      <c r="O199" s="143">
        <f>O193</f>
        <v>0</v>
      </c>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c r="CF199" s="159"/>
      <c r="CG199" s="159"/>
      <c r="CH199" s="159"/>
      <c r="CI199" s="159"/>
      <c r="CJ199" s="159"/>
      <c r="CK199" s="159"/>
      <c r="CL199" s="159"/>
      <c r="CM199" s="159"/>
      <c r="CN199" s="159"/>
      <c r="CO199" s="159"/>
      <c r="CP199" s="159"/>
      <c r="CQ199" s="159"/>
      <c r="CR199" s="159"/>
      <c r="CS199" s="159"/>
      <c r="CT199" s="159"/>
      <c r="CU199" s="159"/>
      <c r="CV199" s="159"/>
      <c r="CW199" s="159"/>
      <c r="CX199" s="159"/>
      <c r="CY199" s="159"/>
      <c r="CZ199" s="159"/>
      <c r="DA199" s="159"/>
      <c r="DB199" s="159"/>
      <c r="DC199" s="159"/>
      <c r="DD199" s="159"/>
      <c r="DE199" s="159"/>
      <c r="DF199" s="159"/>
      <c r="DG199" s="159"/>
      <c r="DH199" s="159"/>
      <c r="DI199" s="159"/>
      <c r="DJ199" s="159"/>
      <c r="DK199" s="159"/>
      <c r="DL199" s="159"/>
      <c r="DM199" s="159"/>
      <c r="DN199" s="159"/>
      <c r="DO199" s="159"/>
      <c r="DP199" s="159"/>
      <c r="DQ199" s="159"/>
      <c r="DR199" s="159"/>
      <c r="DS199" s="159"/>
      <c r="DT199" s="159"/>
      <c r="DU199" s="159"/>
      <c r="DV199" s="159"/>
      <c r="DW199" s="159"/>
      <c r="DX199" s="159"/>
      <c r="DY199" s="159"/>
      <c r="DZ199" s="159"/>
      <c r="EA199" s="159"/>
      <c r="EB199" s="159"/>
      <c r="EC199" s="159"/>
      <c r="ED199" s="159"/>
      <c r="EE199" s="159"/>
      <c r="EF199" s="159"/>
      <c r="EG199" s="159"/>
      <c r="EH199" s="159"/>
      <c r="EI199" s="159"/>
      <c r="EJ199" s="159"/>
      <c r="EK199" s="159"/>
      <c r="EL199" s="159"/>
      <c r="EM199" s="159"/>
      <c r="EN199" s="159"/>
      <c r="EO199" s="159"/>
      <c r="EP199" s="159"/>
      <c r="EQ199" s="159"/>
      <c r="ER199" s="159"/>
      <c r="ES199" s="159"/>
      <c r="ET199" s="159"/>
      <c r="EU199" s="159"/>
      <c r="EV199" s="159"/>
      <c r="EW199" s="159"/>
      <c r="EX199" s="159"/>
      <c r="EY199" s="159"/>
      <c r="EZ199" s="159"/>
      <c r="FA199" s="159"/>
      <c r="FB199" s="159"/>
      <c r="FC199" s="159"/>
      <c r="FD199" s="159"/>
      <c r="FE199" s="159"/>
      <c r="FF199" s="159"/>
      <c r="FG199" s="159"/>
      <c r="FH199" s="159"/>
      <c r="FI199" s="159"/>
      <c r="FJ199" s="159"/>
      <c r="FK199" s="159"/>
      <c r="FL199" s="159"/>
      <c r="FM199" s="159"/>
      <c r="FN199" s="159"/>
      <c r="FO199" s="159"/>
      <c r="FP199" s="159"/>
      <c r="FQ199" s="159"/>
      <c r="FR199" s="159"/>
      <c r="FS199" s="159"/>
      <c r="FT199" s="159"/>
      <c r="FU199" s="159"/>
      <c r="FV199" s="159"/>
      <c r="FW199" s="159"/>
      <c r="FX199" s="159"/>
      <c r="FY199" s="159"/>
      <c r="FZ199" s="159"/>
      <c r="GA199" s="159"/>
      <c r="GB199" s="159"/>
      <c r="GC199" s="159"/>
      <c r="GD199" s="159"/>
      <c r="GE199" s="159"/>
      <c r="GF199" s="159"/>
      <c r="GG199" s="159"/>
      <c r="GH199" s="159"/>
      <c r="GI199" s="159"/>
      <c r="GJ199" s="159"/>
      <c r="GK199" s="159"/>
      <c r="GL199" s="159"/>
      <c r="GM199" s="159"/>
      <c r="GN199" s="159"/>
    </row>
    <row r="200" spans="2:196" s="160" customFormat="1" x14ac:dyDescent="0.3">
      <c r="B200" s="353" t="s">
        <v>109</v>
      </c>
      <c r="C200" s="354"/>
      <c r="D200" s="354"/>
      <c r="E200" s="355"/>
      <c r="F200" s="355"/>
      <c r="G200" s="355"/>
      <c r="H200" s="355"/>
      <c r="I200" s="355"/>
      <c r="J200" s="355"/>
      <c r="K200" s="355"/>
      <c r="L200" s="355"/>
      <c r="M200" s="356"/>
      <c r="N200" s="356"/>
      <c r="O200" s="357"/>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c r="CF200" s="159"/>
      <c r="CG200" s="159"/>
      <c r="CH200" s="159"/>
      <c r="CI200" s="159"/>
      <c r="CJ200" s="159"/>
      <c r="CK200" s="159"/>
      <c r="CL200" s="159"/>
      <c r="CM200" s="159"/>
      <c r="CN200" s="159"/>
      <c r="CO200" s="159"/>
      <c r="CP200" s="159"/>
      <c r="CQ200" s="159"/>
      <c r="CR200" s="159"/>
      <c r="CS200" s="159"/>
      <c r="CT200" s="159"/>
      <c r="CU200" s="159"/>
      <c r="CV200" s="159"/>
      <c r="CW200" s="159"/>
      <c r="CX200" s="159"/>
      <c r="CY200" s="159"/>
      <c r="CZ200" s="159"/>
      <c r="DA200" s="159"/>
      <c r="DB200" s="159"/>
      <c r="DC200" s="159"/>
      <c r="DD200" s="159"/>
      <c r="DE200" s="159"/>
      <c r="DF200" s="159"/>
      <c r="DG200" s="159"/>
      <c r="DH200" s="159"/>
      <c r="DI200" s="159"/>
      <c r="DJ200" s="159"/>
      <c r="DK200" s="159"/>
      <c r="DL200" s="159"/>
      <c r="DM200" s="159"/>
      <c r="DN200" s="159"/>
      <c r="DO200" s="159"/>
      <c r="DP200" s="159"/>
      <c r="DQ200" s="159"/>
      <c r="DR200" s="159"/>
      <c r="DS200" s="159"/>
      <c r="DT200" s="159"/>
      <c r="DU200" s="159"/>
      <c r="DV200" s="159"/>
      <c r="DW200" s="159"/>
      <c r="DX200" s="159"/>
      <c r="DY200" s="159"/>
      <c r="DZ200" s="159"/>
      <c r="EA200" s="159"/>
      <c r="EB200" s="159"/>
      <c r="EC200" s="159"/>
      <c r="ED200" s="159"/>
      <c r="EE200" s="159"/>
      <c r="EF200" s="159"/>
      <c r="EG200" s="159"/>
      <c r="EH200" s="159"/>
      <c r="EI200" s="159"/>
      <c r="EJ200" s="159"/>
      <c r="EK200" s="159"/>
      <c r="EL200" s="159"/>
      <c r="EM200" s="159"/>
      <c r="EN200" s="159"/>
      <c r="EO200" s="159"/>
      <c r="EP200" s="159"/>
      <c r="EQ200" s="159"/>
      <c r="ER200" s="159"/>
      <c r="ES200" s="159"/>
      <c r="ET200" s="159"/>
      <c r="EU200" s="159"/>
      <c r="EV200" s="159"/>
      <c r="EW200" s="159"/>
      <c r="EX200" s="159"/>
      <c r="EY200" s="159"/>
      <c r="EZ200" s="159"/>
      <c r="FA200" s="159"/>
      <c r="FB200" s="159"/>
      <c r="FC200" s="159"/>
      <c r="FD200" s="159"/>
      <c r="FE200" s="159"/>
      <c r="FF200" s="159"/>
      <c r="FG200" s="159"/>
      <c r="FH200" s="159"/>
      <c r="FI200" s="159"/>
      <c r="FJ200" s="159"/>
      <c r="FK200" s="159"/>
      <c r="FL200" s="159"/>
      <c r="FM200" s="159"/>
      <c r="FN200" s="159"/>
      <c r="FO200" s="159"/>
      <c r="FP200" s="159"/>
      <c r="FQ200" s="159"/>
      <c r="FR200" s="159"/>
      <c r="FS200" s="159"/>
      <c r="FT200" s="159"/>
      <c r="FU200" s="159"/>
      <c r="FV200" s="159"/>
      <c r="FW200" s="159"/>
      <c r="FX200" s="159"/>
      <c r="FY200" s="159"/>
      <c r="FZ200" s="159"/>
      <c r="GA200" s="159"/>
      <c r="GB200" s="159"/>
      <c r="GC200" s="159"/>
      <c r="GD200" s="159"/>
      <c r="GE200" s="159"/>
      <c r="GF200" s="159"/>
      <c r="GG200" s="159"/>
      <c r="GH200" s="159"/>
      <c r="GI200" s="159"/>
      <c r="GJ200" s="159"/>
      <c r="GK200" s="159"/>
      <c r="GL200" s="159"/>
      <c r="GM200" s="159"/>
      <c r="GN200" s="159"/>
    </row>
    <row r="201" spans="2:196" s="160" customFormat="1" ht="31.5" customHeight="1" thickBot="1" x14ac:dyDescent="0.35">
      <c r="B201" s="358" t="s">
        <v>192</v>
      </c>
      <c r="C201" s="359"/>
      <c r="D201" s="359"/>
      <c r="E201" s="360"/>
      <c r="F201" s="360"/>
      <c r="G201" s="360"/>
      <c r="H201" s="360"/>
      <c r="I201" s="360"/>
      <c r="J201" s="360"/>
      <c r="K201" s="360"/>
      <c r="L201" s="360"/>
      <c r="M201" s="361"/>
      <c r="N201" s="361"/>
      <c r="O201" s="362"/>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c r="CF201" s="159"/>
      <c r="CG201" s="159"/>
      <c r="CH201" s="159"/>
      <c r="CI201" s="159"/>
      <c r="CJ201" s="159"/>
      <c r="CK201" s="159"/>
      <c r="CL201" s="159"/>
      <c r="CM201" s="159"/>
      <c r="CN201" s="159"/>
      <c r="CO201" s="159"/>
      <c r="CP201" s="159"/>
      <c r="CQ201" s="159"/>
      <c r="CR201" s="159"/>
      <c r="CS201" s="159"/>
      <c r="CT201" s="159"/>
      <c r="CU201" s="159"/>
      <c r="CV201" s="159"/>
      <c r="CW201" s="159"/>
      <c r="CX201" s="159"/>
      <c r="CY201" s="159"/>
      <c r="CZ201" s="159"/>
      <c r="DA201" s="159"/>
      <c r="DB201" s="159"/>
      <c r="DC201" s="159"/>
      <c r="DD201" s="159"/>
      <c r="DE201" s="159"/>
      <c r="DF201" s="159"/>
      <c r="DG201" s="159"/>
      <c r="DH201" s="159"/>
      <c r="DI201" s="159"/>
      <c r="DJ201" s="159"/>
      <c r="DK201" s="159"/>
      <c r="DL201" s="159"/>
      <c r="DM201" s="159"/>
      <c r="DN201" s="159"/>
      <c r="DO201" s="159"/>
      <c r="DP201" s="159"/>
      <c r="DQ201" s="159"/>
      <c r="DR201" s="159"/>
      <c r="DS201" s="159"/>
      <c r="DT201" s="159"/>
      <c r="DU201" s="159"/>
      <c r="DV201" s="159"/>
      <c r="DW201" s="159"/>
      <c r="DX201" s="159"/>
      <c r="DY201" s="159"/>
      <c r="DZ201" s="159"/>
      <c r="EA201" s="159"/>
      <c r="EB201" s="159"/>
      <c r="EC201" s="159"/>
      <c r="ED201" s="159"/>
      <c r="EE201" s="159"/>
      <c r="EF201" s="159"/>
      <c r="EG201" s="159"/>
      <c r="EH201" s="159"/>
      <c r="EI201" s="159"/>
      <c r="EJ201" s="159"/>
      <c r="EK201" s="159"/>
      <c r="EL201" s="159"/>
      <c r="EM201" s="159"/>
      <c r="EN201" s="159"/>
      <c r="EO201" s="159"/>
      <c r="EP201" s="159"/>
      <c r="EQ201" s="159"/>
      <c r="ER201" s="159"/>
      <c r="ES201" s="159"/>
      <c r="ET201" s="159"/>
      <c r="EU201" s="159"/>
      <c r="EV201" s="159"/>
      <c r="EW201" s="159"/>
      <c r="EX201" s="159"/>
      <c r="EY201" s="159"/>
      <c r="EZ201" s="159"/>
      <c r="FA201" s="159"/>
      <c r="FB201" s="159"/>
      <c r="FC201" s="159"/>
      <c r="FD201" s="159"/>
      <c r="FE201" s="159"/>
      <c r="FF201" s="159"/>
      <c r="FG201" s="159"/>
      <c r="FH201" s="159"/>
      <c r="FI201" s="159"/>
      <c r="FJ201" s="159"/>
      <c r="FK201" s="159"/>
      <c r="FL201" s="159"/>
      <c r="FM201" s="159"/>
      <c r="FN201" s="159"/>
      <c r="FO201" s="159"/>
      <c r="FP201" s="159"/>
      <c r="FQ201" s="159"/>
      <c r="FR201" s="159"/>
      <c r="FS201" s="159"/>
      <c r="FT201" s="159"/>
      <c r="FU201" s="159"/>
      <c r="FV201" s="159"/>
      <c r="FW201" s="159"/>
      <c r="FX201" s="159"/>
      <c r="FY201" s="159"/>
      <c r="FZ201" s="159"/>
      <c r="GA201" s="159"/>
      <c r="GB201" s="159"/>
      <c r="GC201" s="159"/>
      <c r="GD201" s="159"/>
      <c r="GE201" s="159"/>
      <c r="GF201" s="159"/>
      <c r="GG201" s="159"/>
      <c r="GH201" s="159"/>
      <c r="GI201" s="159"/>
      <c r="GJ201" s="159"/>
      <c r="GK201" s="159"/>
      <c r="GL201" s="159"/>
      <c r="GM201" s="159"/>
      <c r="GN201" s="159"/>
    </row>
    <row r="202" spans="2:196" s="160" customFormat="1" ht="40.5" customHeight="1" thickBot="1" x14ac:dyDescent="0.35">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c r="CF202" s="159"/>
      <c r="CG202" s="159"/>
      <c r="CH202" s="159"/>
      <c r="CI202" s="159"/>
      <c r="CJ202" s="159"/>
      <c r="CK202" s="159"/>
      <c r="CL202" s="159"/>
      <c r="CM202" s="159"/>
      <c r="CN202" s="159"/>
      <c r="CO202" s="159"/>
      <c r="CP202" s="159"/>
      <c r="CQ202" s="159"/>
      <c r="CR202" s="159"/>
      <c r="CS202" s="159"/>
      <c r="CT202" s="159"/>
      <c r="CU202" s="159"/>
      <c r="CV202" s="159"/>
      <c r="CW202" s="159"/>
      <c r="CX202" s="159"/>
      <c r="CY202" s="159"/>
      <c r="CZ202" s="159"/>
      <c r="DA202" s="159"/>
      <c r="DB202" s="159"/>
      <c r="DC202" s="159"/>
      <c r="DD202" s="159"/>
      <c r="DE202" s="159"/>
      <c r="DF202" s="159"/>
      <c r="DG202" s="159"/>
      <c r="DH202" s="159"/>
      <c r="DI202" s="159"/>
      <c r="DJ202" s="159"/>
      <c r="DK202" s="159"/>
      <c r="DL202" s="159"/>
      <c r="DM202" s="159"/>
      <c r="DN202" s="159"/>
      <c r="DO202" s="159"/>
      <c r="DP202" s="159"/>
      <c r="DQ202" s="159"/>
      <c r="DR202" s="159"/>
      <c r="DS202" s="159"/>
      <c r="DT202" s="159"/>
      <c r="DU202" s="159"/>
      <c r="DV202" s="159"/>
      <c r="DW202" s="159"/>
      <c r="DX202" s="159"/>
      <c r="DY202" s="159"/>
      <c r="DZ202" s="159"/>
      <c r="EA202" s="159"/>
      <c r="EB202" s="159"/>
      <c r="EC202" s="159"/>
      <c r="ED202" s="159"/>
      <c r="EE202" s="159"/>
      <c r="EF202" s="159"/>
      <c r="EG202" s="159"/>
      <c r="EH202" s="159"/>
      <c r="EI202" s="159"/>
      <c r="EJ202" s="159"/>
      <c r="EK202" s="159"/>
      <c r="EL202" s="159"/>
      <c r="EM202" s="159"/>
      <c r="EN202" s="159"/>
      <c r="EO202" s="159"/>
      <c r="EP202" s="159"/>
      <c r="EQ202" s="159"/>
      <c r="ER202" s="159"/>
      <c r="ES202" s="159"/>
      <c r="ET202" s="159"/>
      <c r="EU202" s="159"/>
      <c r="EV202" s="159"/>
      <c r="EW202" s="159"/>
      <c r="EX202" s="159"/>
      <c r="EY202" s="159"/>
      <c r="EZ202" s="159"/>
      <c r="FA202" s="159"/>
      <c r="FB202" s="159"/>
      <c r="FC202" s="159"/>
      <c r="FD202" s="159"/>
      <c r="FE202" s="159"/>
      <c r="FF202" s="159"/>
      <c r="FG202" s="159"/>
      <c r="FH202" s="159"/>
      <c r="FI202" s="159"/>
      <c r="FJ202" s="159"/>
      <c r="FK202" s="159"/>
      <c r="FL202" s="159"/>
      <c r="FM202" s="159"/>
      <c r="FN202" s="159"/>
      <c r="FO202" s="159"/>
      <c r="FP202" s="159"/>
      <c r="FQ202" s="159"/>
      <c r="FR202" s="159"/>
      <c r="FS202" s="159"/>
      <c r="FT202" s="159"/>
      <c r="FU202" s="159"/>
      <c r="FV202" s="159"/>
      <c r="FW202" s="159"/>
      <c r="FX202" s="159"/>
      <c r="FY202" s="159"/>
      <c r="FZ202" s="159"/>
      <c r="GA202" s="159"/>
      <c r="GB202" s="159"/>
      <c r="GC202" s="159"/>
      <c r="GD202" s="159"/>
      <c r="GE202" s="159"/>
      <c r="GF202" s="159"/>
      <c r="GG202" s="159"/>
      <c r="GH202" s="159"/>
      <c r="GI202" s="159"/>
      <c r="GJ202" s="159"/>
      <c r="GK202" s="159"/>
      <c r="GL202" s="159"/>
      <c r="GM202" s="159"/>
      <c r="GN202" s="159"/>
    </row>
    <row r="203" spans="2:196" s="160" customFormat="1" x14ac:dyDescent="0.3">
      <c r="B203" s="330" t="s">
        <v>254</v>
      </c>
      <c r="C203" s="331"/>
      <c r="D203" s="331"/>
      <c r="E203" s="331"/>
      <c r="F203" s="331"/>
      <c r="G203" s="331"/>
      <c r="H203" s="331"/>
      <c r="I203" s="331"/>
      <c r="J203" s="331"/>
      <c r="K203" s="331"/>
      <c r="L203" s="331"/>
      <c r="M203" s="331"/>
      <c r="N203" s="178" t="s">
        <v>98</v>
      </c>
      <c r="O203" s="177" t="s">
        <v>99</v>
      </c>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c r="CF203" s="159"/>
      <c r="CG203" s="159"/>
      <c r="CH203" s="159"/>
      <c r="CI203" s="159"/>
      <c r="CJ203" s="159"/>
      <c r="CK203" s="159"/>
      <c r="CL203" s="159"/>
      <c r="CM203" s="159"/>
      <c r="CN203" s="159"/>
      <c r="CO203" s="159"/>
      <c r="CP203" s="159"/>
      <c r="CQ203" s="159"/>
      <c r="CR203" s="159"/>
      <c r="CS203" s="159"/>
      <c r="CT203" s="159"/>
      <c r="CU203" s="159"/>
      <c r="CV203" s="159"/>
      <c r="CW203" s="159"/>
      <c r="CX203" s="159"/>
      <c r="CY203" s="159"/>
      <c r="CZ203" s="159"/>
      <c r="DA203" s="159"/>
      <c r="DB203" s="159"/>
      <c r="DC203" s="159"/>
      <c r="DD203" s="159"/>
      <c r="DE203" s="159"/>
      <c r="DF203" s="159"/>
      <c r="DG203" s="159"/>
      <c r="DH203" s="159"/>
      <c r="DI203" s="159"/>
      <c r="DJ203" s="159"/>
      <c r="DK203" s="159"/>
      <c r="DL203" s="159"/>
      <c r="DM203" s="159"/>
      <c r="DN203" s="159"/>
      <c r="DO203" s="159"/>
      <c r="DP203" s="159"/>
      <c r="DQ203" s="159"/>
      <c r="DR203" s="159"/>
      <c r="DS203" s="159"/>
      <c r="DT203" s="159"/>
      <c r="DU203" s="159"/>
      <c r="DV203" s="159"/>
      <c r="DW203" s="159"/>
      <c r="DX203" s="159"/>
      <c r="DY203" s="159"/>
      <c r="DZ203" s="159"/>
      <c r="EA203" s="159"/>
      <c r="EB203" s="159"/>
      <c r="EC203" s="159"/>
      <c r="ED203" s="159"/>
      <c r="EE203" s="159"/>
      <c r="EF203" s="159"/>
      <c r="EG203" s="159"/>
      <c r="EH203" s="159"/>
      <c r="EI203" s="159"/>
      <c r="EJ203" s="159"/>
      <c r="EK203" s="159"/>
      <c r="EL203" s="159"/>
      <c r="EM203" s="159"/>
      <c r="EN203" s="159"/>
      <c r="EO203" s="159"/>
      <c r="EP203" s="159"/>
      <c r="EQ203" s="159"/>
      <c r="ER203" s="159"/>
      <c r="ES203" s="159"/>
      <c r="ET203" s="159"/>
      <c r="EU203" s="159"/>
      <c r="EV203" s="159"/>
      <c r="EW203" s="159"/>
      <c r="EX203" s="159"/>
      <c r="EY203" s="159"/>
      <c r="EZ203" s="159"/>
      <c r="FA203" s="159"/>
      <c r="FB203" s="159"/>
      <c r="FC203" s="159"/>
      <c r="FD203" s="159"/>
      <c r="FE203" s="159"/>
      <c r="FF203" s="159"/>
      <c r="FG203" s="159"/>
      <c r="FH203" s="159"/>
      <c r="FI203" s="159"/>
      <c r="FJ203" s="159"/>
      <c r="FK203" s="159"/>
      <c r="FL203" s="159"/>
      <c r="FM203" s="159"/>
      <c r="FN203" s="159"/>
      <c r="FO203" s="159"/>
      <c r="FP203" s="159"/>
      <c r="FQ203" s="159"/>
      <c r="FR203" s="159"/>
      <c r="FS203" s="159"/>
      <c r="FT203" s="159"/>
      <c r="FU203" s="159"/>
      <c r="FV203" s="159"/>
      <c r="FW203" s="159"/>
      <c r="FX203" s="159"/>
      <c r="FY203" s="159"/>
      <c r="FZ203" s="159"/>
      <c r="GA203" s="159"/>
      <c r="GB203" s="159"/>
      <c r="GC203" s="159"/>
      <c r="GD203" s="159"/>
      <c r="GE203" s="159"/>
      <c r="GF203" s="159"/>
      <c r="GG203" s="159"/>
      <c r="GH203" s="159"/>
      <c r="GI203" s="159"/>
      <c r="GJ203" s="159"/>
      <c r="GK203" s="159"/>
      <c r="GL203" s="159"/>
      <c r="GM203" s="159"/>
      <c r="GN203" s="159"/>
    </row>
    <row r="204" spans="2:196" s="160" customFormat="1" x14ac:dyDescent="0.3">
      <c r="B204" s="307" t="s">
        <v>193</v>
      </c>
      <c r="C204" s="308"/>
      <c r="D204" s="308"/>
      <c r="E204" s="398" t="s">
        <v>231</v>
      </c>
      <c r="F204" s="334"/>
      <c r="G204" s="334"/>
      <c r="H204" s="334"/>
      <c r="I204" s="399"/>
      <c r="J204" s="324"/>
      <c r="K204" s="540"/>
      <c r="L204" s="546" t="s">
        <v>227</v>
      </c>
      <c r="M204" s="547"/>
      <c r="N204" s="313">
        <f>'BUDGET TOTAL (year beginning)'!L28</f>
        <v>0</v>
      </c>
      <c r="O204" s="315">
        <f>'EXPENDITURES (total year end)'!L25</f>
        <v>0</v>
      </c>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c r="CF204" s="159"/>
      <c r="CG204" s="159"/>
      <c r="CH204" s="159"/>
      <c r="CI204" s="159"/>
      <c r="CJ204" s="159"/>
      <c r="CK204" s="159"/>
      <c r="CL204" s="159"/>
      <c r="CM204" s="159"/>
      <c r="CN204" s="159"/>
      <c r="CO204" s="159"/>
      <c r="CP204" s="159"/>
      <c r="CQ204" s="159"/>
      <c r="CR204" s="159"/>
      <c r="CS204" s="159"/>
      <c r="CT204" s="159"/>
      <c r="CU204" s="159"/>
      <c r="CV204" s="159"/>
      <c r="CW204" s="159"/>
      <c r="CX204" s="159"/>
      <c r="CY204" s="159"/>
      <c r="CZ204" s="159"/>
      <c r="DA204" s="159"/>
      <c r="DB204" s="159"/>
      <c r="DC204" s="159"/>
      <c r="DD204" s="159"/>
      <c r="DE204" s="159"/>
      <c r="DF204" s="159"/>
      <c r="DG204" s="159"/>
      <c r="DH204" s="159"/>
      <c r="DI204" s="159"/>
      <c r="DJ204" s="159"/>
      <c r="DK204" s="159"/>
      <c r="DL204" s="159"/>
      <c r="DM204" s="159"/>
      <c r="DN204" s="159"/>
      <c r="DO204" s="159"/>
      <c r="DP204" s="159"/>
      <c r="DQ204" s="159"/>
      <c r="DR204" s="159"/>
      <c r="DS204" s="159"/>
      <c r="DT204" s="159"/>
      <c r="DU204" s="159"/>
      <c r="DV204" s="159"/>
      <c r="DW204" s="159"/>
      <c r="DX204" s="159"/>
      <c r="DY204" s="159"/>
      <c r="DZ204" s="159"/>
      <c r="EA204" s="159"/>
      <c r="EB204" s="159"/>
      <c r="EC204" s="159"/>
      <c r="ED204" s="159"/>
      <c r="EE204" s="159"/>
      <c r="EF204" s="159"/>
      <c r="EG204" s="159"/>
      <c r="EH204" s="159"/>
      <c r="EI204" s="159"/>
      <c r="EJ204" s="159"/>
      <c r="EK204" s="159"/>
      <c r="EL204" s="159"/>
      <c r="EM204" s="159"/>
      <c r="EN204" s="159"/>
      <c r="EO204" s="159"/>
      <c r="EP204" s="159"/>
      <c r="EQ204" s="159"/>
      <c r="ER204" s="159"/>
      <c r="ES204" s="159"/>
      <c r="ET204" s="159"/>
      <c r="EU204" s="159"/>
      <c r="EV204" s="159"/>
      <c r="EW204" s="159"/>
      <c r="EX204" s="159"/>
      <c r="EY204" s="159"/>
      <c r="EZ204" s="159"/>
      <c r="FA204" s="159"/>
      <c r="FB204" s="159"/>
      <c r="FC204" s="159"/>
      <c r="FD204" s="159"/>
      <c r="FE204" s="159"/>
      <c r="FF204" s="159"/>
      <c r="FG204" s="159"/>
      <c r="FH204" s="159"/>
      <c r="FI204" s="159"/>
      <c r="FJ204" s="159"/>
      <c r="FK204" s="159"/>
      <c r="FL204" s="159"/>
      <c r="FM204" s="159"/>
      <c r="FN204" s="159"/>
      <c r="FO204" s="159"/>
      <c r="FP204" s="159"/>
      <c r="FQ204" s="159"/>
      <c r="FR204" s="159"/>
      <c r="FS204" s="159"/>
      <c r="FT204" s="159"/>
      <c r="FU204" s="159"/>
      <c r="FV204" s="159"/>
      <c r="FW204" s="159"/>
      <c r="FX204" s="159"/>
      <c r="FY204" s="159"/>
      <c r="FZ204" s="159"/>
      <c r="GA204" s="159"/>
      <c r="GB204" s="159"/>
      <c r="GC204" s="159"/>
      <c r="GD204" s="159"/>
      <c r="GE204" s="159"/>
      <c r="GF204" s="159"/>
      <c r="GG204" s="159"/>
      <c r="GH204" s="159"/>
      <c r="GI204" s="159"/>
      <c r="GJ204" s="159"/>
      <c r="GK204" s="159"/>
      <c r="GL204" s="159"/>
      <c r="GM204" s="159"/>
      <c r="GN204" s="159"/>
    </row>
    <row r="205" spans="2:196" s="160" customFormat="1" ht="14.45" customHeight="1" x14ac:dyDescent="0.3">
      <c r="B205" s="317" t="s">
        <v>194</v>
      </c>
      <c r="C205" s="318"/>
      <c r="D205" s="318"/>
      <c r="E205" s="318"/>
      <c r="F205" s="318"/>
      <c r="G205" s="318"/>
      <c r="H205" s="318"/>
      <c r="I205" s="319"/>
      <c r="J205" s="326"/>
      <c r="K205" s="541"/>
      <c r="L205" s="548"/>
      <c r="M205" s="549"/>
      <c r="N205" s="552"/>
      <c r="O205" s="545"/>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c r="CF205" s="159"/>
      <c r="CG205" s="159"/>
      <c r="CH205" s="159"/>
      <c r="CI205" s="159"/>
      <c r="CJ205" s="159"/>
      <c r="CK205" s="159"/>
      <c r="CL205" s="159"/>
      <c r="CM205" s="159"/>
      <c r="CN205" s="159"/>
      <c r="CO205" s="159"/>
      <c r="CP205" s="159"/>
      <c r="CQ205" s="159"/>
      <c r="CR205" s="159"/>
      <c r="CS205" s="159"/>
      <c r="CT205" s="159"/>
      <c r="CU205" s="159"/>
      <c r="CV205" s="159"/>
      <c r="CW205" s="159"/>
      <c r="CX205" s="159"/>
      <c r="CY205" s="159"/>
      <c r="CZ205" s="159"/>
      <c r="DA205" s="159"/>
      <c r="DB205" s="159"/>
      <c r="DC205" s="159"/>
      <c r="DD205" s="159"/>
      <c r="DE205" s="159"/>
      <c r="DF205" s="159"/>
      <c r="DG205" s="159"/>
      <c r="DH205" s="159"/>
      <c r="DI205" s="159"/>
      <c r="DJ205" s="159"/>
      <c r="DK205" s="159"/>
      <c r="DL205" s="159"/>
      <c r="DM205" s="159"/>
      <c r="DN205" s="159"/>
      <c r="DO205" s="159"/>
      <c r="DP205" s="159"/>
      <c r="DQ205" s="159"/>
      <c r="DR205" s="159"/>
      <c r="DS205" s="159"/>
      <c r="DT205" s="159"/>
      <c r="DU205" s="159"/>
      <c r="DV205" s="159"/>
      <c r="DW205" s="159"/>
      <c r="DX205" s="159"/>
      <c r="DY205" s="159"/>
      <c r="DZ205" s="159"/>
      <c r="EA205" s="159"/>
      <c r="EB205" s="159"/>
      <c r="EC205" s="159"/>
      <c r="ED205" s="159"/>
      <c r="EE205" s="159"/>
      <c r="EF205" s="159"/>
      <c r="EG205" s="159"/>
      <c r="EH205" s="159"/>
      <c r="EI205" s="159"/>
      <c r="EJ205" s="159"/>
      <c r="EK205" s="159"/>
      <c r="EL205" s="159"/>
      <c r="EM205" s="159"/>
      <c r="EN205" s="159"/>
      <c r="EO205" s="159"/>
      <c r="EP205" s="159"/>
      <c r="EQ205" s="159"/>
      <c r="ER205" s="159"/>
      <c r="ES205" s="159"/>
      <c r="ET205" s="159"/>
      <c r="EU205" s="159"/>
      <c r="EV205" s="159"/>
      <c r="EW205" s="159"/>
      <c r="EX205" s="159"/>
      <c r="EY205" s="159"/>
      <c r="EZ205" s="159"/>
      <c r="FA205" s="159"/>
      <c r="FB205" s="159"/>
      <c r="FC205" s="159"/>
      <c r="FD205" s="159"/>
      <c r="FE205" s="159"/>
      <c r="FF205" s="159"/>
      <c r="FG205" s="159"/>
      <c r="FH205" s="159"/>
      <c r="FI205" s="159"/>
      <c r="FJ205" s="159"/>
      <c r="FK205" s="159"/>
      <c r="FL205" s="159"/>
      <c r="FM205" s="159"/>
      <c r="FN205" s="159"/>
      <c r="FO205" s="159"/>
      <c r="FP205" s="159"/>
      <c r="FQ205" s="159"/>
      <c r="FR205" s="159"/>
      <c r="FS205" s="159"/>
      <c r="FT205" s="159"/>
      <c r="FU205" s="159"/>
      <c r="FV205" s="159"/>
      <c r="FW205" s="159"/>
      <c r="FX205" s="159"/>
      <c r="FY205" s="159"/>
      <c r="FZ205" s="159"/>
      <c r="GA205" s="159"/>
      <c r="GB205" s="159"/>
      <c r="GC205" s="159"/>
      <c r="GD205" s="159"/>
      <c r="GE205" s="159"/>
      <c r="GF205" s="159"/>
      <c r="GG205" s="159"/>
      <c r="GH205" s="159"/>
      <c r="GI205" s="159"/>
      <c r="GJ205" s="159"/>
      <c r="GK205" s="159"/>
      <c r="GL205" s="159"/>
      <c r="GM205" s="159"/>
      <c r="GN205" s="159"/>
    </row>
    <row r="206" spans="2:196" s="160" customFormat="1" x14ac:dyDescent="0.3">
      <c r="B206" s="288"/>
      <c r="C206" s="289"/>
      <c r="D206" s="289"/>
      <c r="E206" s="289"/>
      <c r="F206" s="289"/>
      <c r="G206" s="289"/>
      <c r="H206" s="289"/>
      <c r="I206" s="320"/>
      <c r="J206" s="328"/>
      <c r="K206" s="542"/>
      <c r="L206" s="550"/>
      <c r="M206" s="551"/>
      <c r="N206" s="314"/>
      <c r="O206" s="316"/>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c r="CF206" s="159"/>
      <c r="CG206" s="159"/>
      <c r="CH206" s="159"/>
      <c r="CI206" s="159"/>
      <c r="CJ206" s="159"/>
      <c r="CK206" s="159"/>
      <c r="CL206" s="159"/>
      <c r="CM206" s="159"/>
      <c r="CN206" s="159"/>
      <c r="CO206" s="159"/>
      <c r="CP206" s="159"/>
      <c r="CQ206" s="159"/>
      <c r="CR206" s="159"/>
      <c r="CS206" s="159"/>
      <c r="CT206" s="159"/>
      <c r="CU206" s="159"/>
      <c r="CV206" s="159"/>
      <c r="CW206" s="159"/>
      <c r="CX206" s="159"/>
      <c r="CY206" s="159"/>
      <c r="CZ206" s="159"/>
      <c r="DA206" s="159"/>
      <c r="DB206" s="159"/>
      <c r="DC206" s="159"/>
      <c r="DD206" s="159"/>
      <c r="DE206" s="159"/>
      <c r="DF206" s="159"/>
      <c r="DG206" s="159"/>
      <c r="DH206" s="159"/>
      <c r="DI206" s="159"/>
      <c r="DJ206" s="159"/>
      <c r="DK206" s="159"/>
      <c r="DL206" s="159"/>
      <c r="DM206" s="159"/>
      <c r="DN206" s="159"/>
      <c r="DO206" s="159"/>
      <c r="DP206" s="159"/>
      <c r="DQ206" s="159"/>
      <c r="DR206" s="159"/>
      <c r="DS206" s="159"/>
      <c r="DT206" s="159"/>
      <c r="DU206" s="159"/>
      <c r="DV206" s="159"/>
      <c r="DW206" s="159"/>
      <c r="DX206" s="159"/>
      <c r="DY206" s="159"/>
      <c r="DZ206" s="159"/>
      <c r="EA206" s="159"/>
      <c r="EB206" s="159"/>
      <c r="EC206" s="159"/>
      <c r="ED206" s="159"/>
      <c r="EE206" s="159"/>
      <c r="EF206" s="159"/>
      <c r="EG206" s="159"/>
      <c r="EH206" s="159"/>
      <c r="EI206" s="159"/>
      <c r="EJ206" s="159"/>
      <c r="EK206" s="159"/>
      <c r="EL206" s="159"/>
      <c r="EM206" s="159"/>
      <c r="EN206" s="159"/>
      <c r="EO206" s="159"/>
      <c r="EP206" s="159"/>
      <c r="EQ206" s="159"/>
      <c r="ER206" s="159"/>
      <c r="ES206" s="159"/>
      <c r="ET206" s="159"/>
      <c r="EU206" s="159"/>
      <c r="EV206" s="159"/>
      <c r="EW206" s="159"/>
      <c r="EX206" s="159"/>
      <c r="EY206" s="159"/>
      <c r="EZ206" s="159"/>
      <c r="FA206" s="159"/>
      <c r="FB206" s="159"/>
      <c r="FC206" s="159"/>
      <c r="FD206" s="159"/>
      <c r="FE206" s="159"/>
      <c r="FF206" s="159"/>
      <c r="FG206" s="159"/>
      <c r="FH206" s="159"/>
      <c r="FI206" s="159"/>
      <c r="FJ206" s="159"/>
      <c r="FK206" s="159"/>
      <c r="FL206" s="159"/>
      <c r="FM206" s="159"/>
      <c r="FN206" s="159"/>
      <c r="FO206" s="159"/>
      <c r="FP206" s="159"/>
      <c r="FQ206" s="159"/>
      <c r="FR206" s="159"/>
      <c r="FS206" s="159"/>
      <c r="FT206" s="159"/>
      <c r="FU206" s="159"/>
      <c r="FV206" s="159"/>
      <c r="FW206" s="159"/>
      <c r="FX206" s="159"/>
      <c r="FY206" s="159"/>
      <c r="FZ206" s="159"/>
      <c r="GA206" s="159"/>
      <c r="GB206" s="159"/>
      <c r="GC206" s="159"/>
      <c r="GD206" s="159"/>
      <c r="GE206" s="159"/>
      <c r="GF206" s="159"/>
      <c r="GG206" s="159"/>
      <c r="GH206" s="159"/>
      <c r="GI206" s="159"/>
      <c r="GJ206" s="159"/>
      <c r="GK206" s="159"/>
      <c r="GL206" s="159"/>
      <c r="GM206" s="159"/>
      <c r="GN206" s="159"/>
    </row>
    <row r="207" spans="2:196" s="160" customFormat="1" x14ac:dyDescent="0.3">
      <c r="B207" s="410" t="s">
        <v>235</v>
      </c>
      <c r="C207" s="411"/>
      <c r="D207" s="411"/>
      <c r="E207" s="371" t="s">
        <v>236</v>
      </c>
      <c r="F207" s="372"/>
      <c r="G207" s="373"/>
      <c r="H207" s="374" t="s">
        <v>112</v>
      </c>
      <c r="I207" s="375"/>
      <c r="J207" s="375"/>
      <c r="K207" s="376"/>
      <c r="L207" s="377" t="s">
        <v>237</v>
      </c>
      <c r="M207" s="377"/>
      <c r="N207" s="377" t="s">
        <v>238</v>
      </c>
      <c r="O207" s="378"/>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c r="CF207" s="159"/>
      <c r="CG207" s="159"/>
      <c r="CH207" s="159"/>
      <c r="CI207" s="159"/>
      <c r="CJ207" s="159"/>
      <c r="CK207" s="159"/>
      <c r="CL207" s="159"/>
      <c r="CM207" s="159"/>
      <c r="CN207" s="159"/>
      <c r="CO207" s="159"/>
      <c r="CP207" s="159"/>
      <c r="CQ207" s="159"/>
      <c r="CR207" s="159"/>
      <c r="CS207" s="159"/>
      <c r="CT207" s="159"/>
      <c r="CU207" s="159"/>
      <c r="CV207" s="159"/>
      <c r="CW207" s="159"/>
      <c r="CX207" s="159"/>
      <c r="CY207" s="159"/>
      <c r="CZ207" s="159"/>
      <c r="DA207" s="159"/>
      <c r="DB207" s="159"/>
      <c r="DC207" s="159"/>
      <c r="DD207" s="159"/>
      <c r="DE207" s="159"/>
      <c r="DF207" s="159"/>
      <c r="DG207" s="159"/>
      <c r="DH207" s="159"/>
      <c r="DI207" s="159"/>
      <c r="DJ207" s="159"/>
      <c r="DK207" s="159"/>
      <c r="DL207" s="159"/>
      <c r="DM207" s="159"/>
      <c r="DN207" s="159"/>
      <c r="DO207" s="159"/>
      <c r="DP207" s="159"/>
      <c r="DQ207" s="159"/>
      <c r="DR207" s="159"/>
      <c r="DS207" s="159"/>
      <c r="DT207" s="159"/>
      <c r="DU207" s="159"/>
      <c r="DV207" s="159"/>
      <c r="DW207" s="159"/>
      <c r="DX207" s="159"/>
      <c r="DY207" s="159"/>
      <c r="DZ207" s="159"/>
      <c r="EA207" s="159"/>
      <c r="EB207" s="159"/>
      <c r="EC207" s="159"/>
      <c r="ED207" s="159"/>
      <c r="EE207" s="159"/>
      <c r="EF207" s="159"/>
      <c r="EG207" s="159"/>
      <c r="EH207" s="159"/>
      <c r="EI207" s="159"/>
      <c r="EJ207" s="159"/>
      <c r="EK207" s="159"/>
      <c r="EL207" s="159"/>
      <c r="EM207" s="159"/>
      <c r="EN207" s="159"/>
      <c r="EO207" s="159"/>
      <c r="EP207" s="159"/>
      <c r="EQ207" s="159"/>
      <c r="ER207" s="159"/>
      <c r="ES207" s="159"/>
      <c r="ET207" s="159"/>
      <c r="EU207" s="159"/>
      <c r="EV207" s="159"/>
      <c r="EW207" s="159"/>
      <c r="EX207" s="159"/>
      <c r="EY207" s="159"/>
      <c r="EZ207" s="159"/>
      <c r="FA207" s="159"/>
      <c r="FB207" s="159"/>
      <c r="FC207" s="159"/>
      <c r="FD207" s="159"/>
      <c r="FE207" s="159"/>
      <c r="FF207" s="159"/>
      <c r="FG207" s="159"/>
      <c r="FH207" s="159"/>
      <c r="FI207" s="159"/>
      <c r="FJ207" s="159"/>
      <c r="FK207" s="159"/>
      <c r="FL207" s="159"/>
      <c r="FM207" s="159"/>
      <c r="FN207" s="159"/>
      <c r="FO207" s="159"/>
      <c r="FP207" s="159"/>
      <c r="FQ207" s="159"/>
      <c r="FR207" s="159"/>
      <c r="FS207" s="159"/>
      <c r="FT207" s="159"/>
      <c r="FU207" s="159"/>
      <c r="FV207" s="159"/>
      <c r="FW207" s="159"/>
      <c r="FX207" s="159"/>
      <c r="FY207" s="159"/>
      <c r="FZ207" s="159"/>
      <c r="GA207" s="159"/>
      <c r="GB207" s="159"/>
      <c r="GC207" s="159"/>
      <c r="GD207" s="159"/>
      <c r="GE207" s="159"/>
      <c r="GF207" s="159"/>
      <c r="GG207" s="159"/>
      <c r="GH207" s="159"/>
      <c r="GI207" s="159"/>
      <c r="GJ207" s="159"/>
      <c r="GK207" s="159"/>
      <c r="GL207" s="159"/>
      <c r="GM207" s="159"/>
      <c r="GN207" s="159"/>
    </row>
    <row r="208" spans="2:196" s="160" customFormat="1" ht="32.1" customHeight="1" x14ac:dyDescent="0.3">
      <c r="B208" s="415"/>
      <c r="C208" s="416"/>
      <c r="D208" s="417"/>
      <c r="E208" s="277"/>
      <c r="F208" s="278"/>
      <c r="G208" s="279"/>
      <c r="H208" s="379" t="s">
        <v>239</v>
      </c>
      <c r="I208" s="380"/>
      <c r="J208" s="379" t="s">
        <v>103</v>
      </c>
      <c r="K208" s="380"/>
      <c r="L208" s="298" t="s">
        <v>115</v>
      </c>
      <c r="M208" s="298"/>
      <c r="N208" s="298" t="s">
        <v>105</v>
      </c>
      <c r="O208" s="38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c r="CF208" s="159"/>
      <c r="CG208" s="159"/>
      <c r="CH208" s="159"/>
      <c r="CI208" s="159"/>
      <c r="CJ208" s="159"/>
      <c r="CK208" s="159"/>
      <c r="CL208" s="159"/>
      <c r="CM208" s="159"/>
      <c r="CN208" s="159"/>
      <c r="CO208" s="159"/>
      <c r="CP208" s="159"/>
      <c r="CQ208" s="159"/>
      <c r="CR208" s="159"/>
      <c r="CS208" s="159"/>
      <c r="CT208" s="159"/>
      <c r="CU208" s="159"/>
      <c r="CV208" s="159"/>
      <c r="CW208" s="159"/>
      <c r="CX208" s="159"/>
      <c r="CY208" s="159"/>
      <c r="CZ208" s="159"/>
      <c r="DA208" s="159"/>
      <c r="DB208" s="159"/>
      <c r="DC208" s="159"/>
      <c r="DD208" s="159"/>
      <c r="DE208" s="159"/>
      <c r="DF208" s="159"/>
      <c r="DG208" s="159"/>
      <c r="DH208" s="159"/>
      <c r="DI208" s="159"/>
      <c r="DJ208" s="159"/>
      <c r="DK208" s="159"/>
      <c r="DL208" s="159"/>
      <c r="DM208" s="159"/>
      <c r="DN208" s="159"/>
      <c r="DO208" s="159"/>
      <c r="DP208" s="159"/>
      <c r="DQ208" s="159"/>
      <c r="DR208" s="159"/>
      <c r="DS208" s="159"/>
      <c r="DT208" s="159"/>
      <c r="DU208" s="159"/>
      <c r="DV208" s="159"/>
      <c r="DW208" s="159"/>
      <c r="DX208" s="159"/>
      <c r="DY208" s="159"/>
      <c r="DZ208" s="159"/>
      <c r="EA208" s="159"/>
      <c r="EB208" s="159"/>
      <c r="EC208" s="159"/>
      <c r="ED208" s="159"/>
      <c r="EE208" s="159"/>
      <c r="EF208" s="159"/>
      <c r="EG208" s="159"/>
      <c r="EH208" s="159"/>
      <c r="EI208" s="159"/>
      <c r="EJ208" s="159"/>
      <c r="EK208" s="159"/>
      <c r="EL208" s="159"/>
      <c r="EM208" s="159"/>
      <c r="EN208" s="159"/>
      <c r="EO208" s="159"/>
      <c r="EP208" s="159"/>
      <c r="EQ208" s="159"/>
      <c r="ER208" s="159"/>
      <c r="ES208" s="159"/>
      <c r="ET208" s="159"/>
      <c r="EU208" s="159"/>
      <c r="EV208" s="159"/>
      <c r="EW208" s="159"/>
      <c r="EX208" s="159"/>
      <c r="EY208" s="159"/>
      <c r="EZ208" s="159"/>
      <c r="FA208" s="159"/>
      <c r="FB208" s="159"/>
      <c r="FC208" s="159"/>
      <c r="FD208" s="159"/>
      <c r="FE208" s="159"/>
      <c r="FF208" s="159"/>
      <c r="FG208" s="159"/>
      <c r="FH208" s="159"/>
      <c r="FI208" s="159"/>
      <c r="FJ208" s="159"/>
      <c r="FK208" s="159"/>
      <c r="FL208" s="159"/>
      <c r="FM208" s="159"/>
      <c r="FN208" s="159"/>
      <c r="FO208" s="159"/>
      <c r="FP208" s="159"/>
      <c r="FQ208" s="159"/>
      <c r="FR208" s="159"/>
      <c r="FS208" s="159"/>
      <c r="FT208" s="159"/>
      <c r="FU208" s="159"/>
      <c r="FV208" s="159"/>
      <c r="FW208" s="159"/>
      <c r="FX208" s="159"/>
      <c r="FY208" s="159"/>
      <c r="FZ208" s="159"/>
      <c r="GA208" s="159"/>
      <c r="GB208" s="159"/>
      <c r="GC208" s="159"/>
      <c r="GD208" s="159"/>
      <c r="GE208" s="159"/>
      <c r="GF208" s="159"/>
      <c r="GG208" s="159"/>
      <c r="GH208" s="159"/>
      <c r="GI208" s="159"/>
      <c r="GJ208" s="159"/>
      <c r="GK208" s="159"/>
      <c r="GL208" s="159"/>
      <c r="GM208" s="159"/>
      <c r="GN208" s="159"/>
    </row>
    <row r="209" spans="2:206" s="160" customFormat="1" x14ac:dyDescent="0.3">
      <c r="B209" s="342" t="s">
        <v>195</v>
      </c>
      <c r="C209" s="343"/>
      <c r="D209" s="344"/>
      <c r="E209" s="348" t="s">
        <v>196</v>
      </c>
      <c r="F209" s="343"/>
      <c r="G209" s="344"/>
      <c r="H209" s="174" t="s">
        <v>70</v>
      </c>
      <c r="I209" s="174" t="s">
        <v>71</v>
      </c>
      <c r="J209" s="174" t="s">
        <v>70</v>
      </c>
      <c r="K209" s="174" t="s">
        <v>71</v>
      </c>
      <c r="L209" s="350"/>
      <c r="M209" s="350"/>
      <c r="N209" s="174" t="s">
        <v>72</v>
      </c>
      <c r="O209" s="175" t="s">
        <v>108</v>
      </c>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c r="CF209" s="159"/>
      <c r="CG209" s="159"/>
      <c r="CH209" s="159"/>
      <c r="CI209" s="159"/>
      <c r="CJ209" s="159"/>
      <c r="CK209" s="159"/>
      <c r="CL209" s="159"/>
      <c r="CM209" s="159"/>
      <c r="CN209" s="159"/>
      <c r="CO209" s="159"/>
      <c r="CP209" s="159"/>
      <c r="CQ209" s="159"/>
      <c r="CR209" s="159"/>
      <c r="CS209" s="159"/>
      <c r="CT209" s="159"/>
      <c r="CU209" s="159"/>
      <c r="CV209" s="159"/>
      <c r="CW209" s="159"/>
      <c r="CX209" s="159"/>
      <c r="CY209" s="159"/>
      <c r="CZ209" s="159"/>
      <c r="DA209" s="159"/>
      <c r="DB209" s="159"/>
      <c r="DC209" s="159"/>
      <c r="DD209" s="159"/>
      <c r="DE209" s="159"/>
      <c r="DF209" s="159"/>
      <c r="DG209" s="159"/>
      <c r="DH209" s="159"/>
      <c r="DI209" s="159"/>
      <c r="DJ209" s="159"/>
      <c r="DK209" s="159"/>
      <c r="DL209" s="159"/>
      <c r="DM209" s="159"/>
      <c r="DN209" s="159"/>
      <c r="DO209" s="159"/>
      <c r="DP209" s="159"/>
      <c r="DQ209" s="159"/>
      <c r="DR209" s="159"/>
      <c r="DS209" s="159"/>
      <c r="DT209" s="159"/>
      <c r="DU209" s="159"/>
      <c r="DV209" s="159"/>
      <c r="DW209" s="159"/>
      <c r="DX209" s="159"/>
      <c r="DY209" s="159"/>
      <c r="DZ209" s="159"/>
      <c r="EA209" s="159"/>
      <c r="EB209" s="159"/>
      <c r="EC209" s="159"/>
      <c r="ED209" s="159"/>
      <c r="EE209" s="159"/>
      <c r="EF209" s="159"/>
      <c r="EG209" s="159"/>
      <c r="EH209" s="159"/>
      <c r="EI209" s="159"/>
      <c r="EJ209" s="159"/>
      <c r="EK209" s="159"/>
      <c r="EL209" s="159"/>
      <c r="EM209" s="159"/>
      <c r="EN209" s="159"/>
      <c r="EO209" s="159"/>
      <c r="EP209" s="159"/>
      <c r="EQ209" s="159"/>
      <c r="ER209" s="159"/>
      <c r="ES209" s="159"/>
      <c r="ET209" s="159"/>
      <c r="EU209" s="159"/>
      <c r="EV209" s="159"/>
      <c r="EW209" s="159"/>
      <c r="EX209" s="159"/>
      <c r="EY209" s="159"/>
      <c r="EZ209" s="159"/>
      <c r="FA209" s="159"/>
      <c r="FB209" s="159"/>
      <c r="FC209" s="159"/>
      <c r="FD209" s="159"/>
      <c r="FE209" s="159"/>
      <c r="FF209" s="159"/>
      <c r="FG209" s="159"/>
      <c r="FH209" s="159"/>
      <c r="FI209" s="159"/>
      <c r="FJ209" s="159"/>
      <c r="FK209" s="159"/>
      <c r="FL209" s="159"/>
      <c r="FM209" s="159"/>
      <c r="FN209" s="159"/>
      <c r="FO209" s="159"/>
      <c r="FP209" s="159"/>
      <c r="FQ209" s="159"/>
      <c r="FR209" s="159"/>
      <c r="FS209" s="159"/>
      <c r="FT209" s="159"/>
      <c r="FU209" s="159"/>
      <c r="FV209" s="159"/>
      <c r="FW209" s="159"/>
      <c r="FX209" s="159"/>
      <c r="FY209" s="159"/>
      <c r="FZ209" s="159"/>
      <c r="GA209" s="159"/>
      <c r="GB209" s="159"/>
      <c r="GC209" s="159"/>
      <c r="GD209" s="159"/>
      <c r="GE209" s="159"/>
      <c r="GF209" s="159"/>
      <c r="GG209" s="159"/>
      <c r="GH209" s="159"/>
      <c r="GI209" s="159"/>
      <c r="GJ209" s="159"/>
      <c r="GK209" s="159"/>
      <c r="GL209" s="159"/>
      <c r="GM209" s="159"/>
      <c r="GN209" s="159"/>
    </row>
    <row r="210" spans="2:206" s="160" customFormat="1" ht="80.45" customHeight="1" x14ac:dyDescent="0.3">
      <c r="B210" s="345"/>
      <c r="C210" s="346"/>
      <c r="D210" s="347"/>
      <c r="E210" s="349"/>
      <c r="F210" s="346"/>
      <c r="G210" s="347"/>
      <c r="H210" s="125">
        <f>'BUDGET TOTAL (year beginning)'!M28</f>
        <v>0</v>
      </c>
      <c r="I210" s="125">
        <f>'EXPENDITURES (total year end)'!M25</f>
        <v>0</v>
      </c>
      <c r="J210" s="125">
        <f>'BUDGET TOTAL (year beginning)'!N28</f>
        <v>0</v>
      </c>
      <c r="K210" s="125">
        <f>'EXPENDITURES (total year end)'!N25</f>
        <v>0</v>
      </c>
      <c r="L210" s="351" t="str">
        <f>G3</f>
        <v>March 1, 2023 - 
February 28, 2024</v>
      </c>
      <c r="M210" s="352"/>
      <c r="N210" s="195">
        <f>N206</f>
        <v>0</v>
      </c>
      <c r="O210" s="196">
        <f>O206</f>
        <v>0</v>
      </c>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c r="CF210" s="159"/>
      <c r="CG210" s="159"/>
      <c r="CH210" s="159"/>
      <c r="CI210" s="159"/>
      <c r="CJ210" s="159"/>
      <c r="CK210" s="159"/>
      <c r="CL210" s="159"/>
      <c r="CM210" s="159"/>
      <c r="CN210" s="159"/>
      <c r="CO210" s="159"/>
      <c r="CP210" s="159"/>
      <c r="CQ210" s="159"/>
      <c r="CR210" s="159"/>
      <c r="CS210" s="159"/>
      <c r="CT210" s="159"/>
      <c r="CU210" s="159"/>
      <c r="CV210" s="159"/>
      <c r="CW210" s="159"/>
      <c r="CX210" s="159"/>
      <c r="CY210" s="159"/>
      <c r="CZ210" s="159"/>
      <c r="DA210" s="159"/>
      <c r="DB210" s="159"/>
      <c r="DC210" s="159"/>
      <c r="DD210" s="159"/>
      <c r="DE210" s="159"/>
      <c r="DF210" s="159"/>
      <c r="DG210" s="159"/>
      <c r="DH210" s="159"/>
      <c r="DI210" s="159"/>
      <c r="DJ210" s="159"/>
      <c r="DK210" s="159"/>
      <c r="DL210" s="159"/>
      <c r="DM210" s="159"/>
      <c r="DN210" s="159"/>
      <c r="DO210" s="159"/>
      <c r="DP210" s="159"/>
      <c r="DQ210" s="159"/>
      <c r="DR210" s="159"/>
      <c r="DS210" s="159"/>
      <c r="DT210" s="159"/>
      <c r="DU210" s="159"/>
      <c r="DV210" s="159"/>
      <c r="DW210" s="159"/>
      <c r="DX210" s="159"/>
      <c r="DY210" s="159"/>
      <c r="DZ210" s="159"/>
      <c r="EA210" s="159"/>
      <c r="EB210" s="159"/>
      <c r="EC210" s="159"/>
      <c r="ED210" s="159"/>
      <c r="EE210" s="159"/>
      <c r="EF210" s="159"/>
      <c r="EG210" s="159"/>
      <c r="EH210" s="159"/>
      <c r="EI210" s="159"/>
      <c r="EJ210" s="159"/>
      <c r="EK210" s="159"/>
      <c r="EL210" s="159"/>
      <c r="EM210" s="159"/>
      <c r="EN210" s="159"/>
      <c r="EO210" s="159"/>
      <c r="EP210" s="159"/>
      <c r="EQ210" s="159"/>
      <c r="ER210" s="159"/>
      <c r="ES210" s="159"/>
      <c r="ET210" s="159"/>
      <c r="EU210" s="159"/>
      <c r="EV210" s="159"/>
      <c r="EW210" s="159"/>
      <c r="EX210" s="159"/>
      <c r="EY210" s="159"/>
      <c r="EZ210" s="159"/>
      <c r="FA210" s="159"/>
      <c r="FB210" s="159"/>
      <c r="FC210" s="159"/>
      <c r="FD210" s="159"/>
      <c r="FE210" s="159"/>
      <c r="FF210" s="159"/>
      <c r="FG210" s="159"/>
      <c r="FH210" s="159"/>
      <c r="FI210" s="159"/>
      <c r="FJ210" s="159"/>
      <c r="FK210" s="159"/>
      <c r="FL210" s="159"/>
      <c r="FM210" s="159"/>
      <c r="FN210" s="159"/>
      <c r="FO210" s="159"/>
      <c r="FP210" s="159"/>
      <c r="FQ210" s="159"/>
      <c r="FR210" s="159"/>
      <c r="FS210" s="159"/>
      <c r="FT210" s="159"/>
      <c r="FU210" s="159"/>
      <c r="FV210" s="159"/>
      <c r="FW210" s="159"/>
      <c r="FX210" s="159"/>
      <c r="FY210" s="159"/>
      <c r="FZ210" s="159"/>
      <c r="GA210" s="159"/>
      <c r="GB210" s="159"/>
      <c r="GC210" s="159"/>
      <c r="GD210" s="159"/>
      <c r="GE210" s="159"/>
      <c r="GF210" s="159"/>
      <c r="GG210" s="159"/>
      <c r="GH210" s="159"/>
      <c r="GI210" s="159"/>
      <c r="GJ210" s="159"/>
      <c r="GK210" s="159"/>
      <c r="GL210" s="159"/>
      <c r="GM210" s="159"/>
      <c r="GN210" s="159"/>
    </row>
    <row r="211" spans="2:206" s="160" customFormat="1" x14ac:dyDescent="0.3">
      <c r="B211" s="353" t="s">
        <v>109</v>
      </c>
      <c r="C211" s="354"/>
      <c r="D211" s="354"/>
      <c r="E211" s="355"/>
      <c r="F211" s="355"/>
      <c r="G211" s="355"/>
      <c r="H211" s="355"/>
      <c r="I211" s="355"/>
      <c r="J211" s="355"/>
      <c r="K211" s="355"/>
      <c r="L211" s="355"/>
      <c r="M211" s="356"/>
      <c r="N211" s="356"/>
      <c r="O211" s="357"/>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c r="CF211" s="159"/>
      <c r="CG211" s="159"/>
      <c r="CH211" s="159"/>
      <c r="CI211" s="159"/>
      <c r="CJ211" s="159"/>
      <c r="CK211" s="159"/>
      <c r="CL211" s="159"/>
      <c r="CM211" s="159"/>
      <c r="CN211" s="159"/>
      <c r="CO211" s="159"/>
      <c r="CP211" s="159"/>
      <c r="CQ211" s="159"/>
      <c r="CR211" s="159"/>
      <c r="CS211" s="159"/>
      <c r="CT211" s="159"/>
      <c r="CU211" s="159"/>
      <c r="CV211" s="159"/>
      <c r="CW211" s="159"/>
      <c r="CX211" s="159"/>
      <c r="CY211" s="159"/>
      <c r="CZ211" s="159"/>
      <c r="DA211" s="159"/>
      <c r="DB211" s="159"/>
      <c r="DC211" s="159"/>
      <c r="DD211" s="159"/>
      <c r="DE211" s="159"/>
      <c r="DF211" s="159"/>
      <c r="DG211" s="159"/>
      <c r="DH211" s="159"/>
      <c r="DI211" s="159"/>
      <c r="DJ211" s="159"/>
      <c r="DK211" s="159"/>
      <c r="DL211" s="159"/>
      <c r="DM211" s="159"/>
      <c r="DN211" s="159"/>
      <c r="DO211" s="159"/>
      <c r="DP211" s="159"/>
      <c r="DQ211" s="159"/>
      <c r="DR211" s="159"/>
      <c r="DS211" s="159"/>
      <c r="DT211" s="159"/>
      <c r="DU211" s="159"/>
      <c r="DV211" s="159"/>
      <c r="DW211" s="159"/>
      <c r="DX211" s="159"/>
      <c r="DY211" s="159"/>
      <c r="DZ211" s="159"/>
      <c r="EA211" s="159"/>
      <c r="EB211" s="159"/>
      <c r="EC211" s="159"/>
      <c r="ED211" s="159"/>
      <c r="EE211" s="159"/>
      <c r="EF211" s="159"/>
      <c r="EG211" s="159"/>
      <c r="EH211" s="159"/>
      <c r="EI211" s="159"/>
      <c r="EJ211" s="159"/>
      <c r="EK211" s="159"/>
      <c r="EL211" s="159"/>
      <c r="EM211" s="159"/>
      <c r="EN211" s="159"/>
      <c r="EO211" s="159"/>
      <c r="EP211" s="159"/>
      <c r="EQ211" s="159"/>
      <c r="ER211" s="159"/>
      <c r="ES211" s="159"/>
      <c r="ET211" s="159"/>
      <c r="EU211" s="159"/>
      <c r="EV211" s="159"/>
      <c r="EW211" s="159"/>
      <c r="EX211" s="159"/>
      <c r="EY211" s="159"/>
      <c r="EZ211" s="159"/>
      <c r="FA211" s="159"/>
      <c r="FB211" s="159"/>
      <c r="FC211" s="159"/>
      <c r="FD211" s="159"/>
      <c r="FE211" s="159"/>
      <c r="FF211" s="159"/>
      <c r="FG211" s="159"/>
      <c r="FH211" s="159"/>
      <c r="FI211" s="159"/>
      <c r="FJ211" s="159"/>
      <c r="FK211" s="159"/>
      <c r="FL211" s="159"/>
      <c r="FM211" s="159"/>
      <c r="FN211" s="159"/>
      <c r="FO211" s="159"/>
      <c r="FP211" s="159"/>
      <c r="FQ211" s="159"/>
      <c r="FR211" s="159"/>
      <c r="FS211" s="159"/>
      <c r="FT211" s="159"/>
      <c r="FU211" s="159"/>
      <c r="FV211" s="159"/>
      <c r="FW211" s="159"/>
      <c r="FX211" s="159"/>
      <c r="FY211" s="159"/>
      <c r="FZ211" s="159"/>
      <c r="GA211" s="159"/>
      <c r="GB211" s="159"/>
      <c r="GC211" s="159"/>
      <c r="GD211" s="159"/>
      <c r="GE211" s="159"/>
      <c r="GF211" s="159"/>
      <c r="GG211" s="159"/>
      <c r="GH211" s="159"/>
      <c r="GI211" s="159"/>
      <c r="GJ211" s="159"/>
      <c r="GK211" s="159"/>
      <c r="GL211" s="159"/>
      <c r="GM211" s="159"/>
      <c r="GN211" s="159"/>
    </row>
    <row r="212" spans="2:206" s="160" customFormat="1" ht="35.450000000000003" customHeight="1" thickBot="1" x14ac:dyDescent="0.35">
      <c r="B212" s="358" t="s">
        <v>197</v>
      </c>
      <c r="C212" s="359"/>
      <c r="D212" s="359"/>
      <c r="E212" s="360"/>
      <c r="F212" s="360"/>
      <c r="G212" s="360"/>
      <c r="H212" s="360"/>
      <c r="I212" s="360"/>
      <c r="J212" s="360"/>
      <c r="K212" s="360"/>
      <c r="L212" s="360"/>
      <c r="M212" s="361"/>
      <c r="N212" s="361"/>
      <c r="O212" s="362"/>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c r="CF212" s="159"/>
      <c r="CG212" s="159"/>
      <c r="CH212" s="159"/>
      <c r="CI212" s="159"/>
      <c r="CJ212" s="159"/>
      <c r="CK212" s="159"/>
      <c r="CL212" s="159"/>
      <c r="CM212" s="159"/>
      <c r="CN212" s="159"/>
      <c r="CO212" s="159"/>
      <c r="CP212" s="159"/>
      <c r="CQ212" s="159"/>
      <c r="CR212" s="159"/>
      <c r="CS212" s="159"/>
      <c r="CT212" s="159"/>
      <c r="CU212" s="159"/>
      <c r="CV212" s="159"/>
      <c r="CW212" s="159"/>
      <c r="CX212" s="159"/>
      <c r="CY212" s="159"/>
      <c r="CZ212" s="159"/>
      <c r="DA212" s="159"/>
      <c r="DB212" s="159"/>
      <c r="DC212" s="159"/>
      <c r="DD212" s="159"/>
      <c r="DE212" s="159"/>
      <c r="DF212" s="159"/>
      <c r="DG212" s="159"/>
      <c r="DH212" s="159"/>
      <c r="DI212" s="159"/>
      <c r="DJ212" s="159"/>
      <c r="DK212" s="159"/>
      <c r="DL212" s="159"/>
      <c r="DM212" s="159"/>
      <c r="DN212" s="159"/>
      <c r="DO212" s="159"/>
      <c r="DP212" s="159"/>
      <c r="DQ212" s="159"/>
      <c r="DR212" s="159"/>
      <c r="DS212" s="159"/>
      <c r="DT212" s="159"/>
      <c r="DU212" s="159"/>
      <c r="DV212" s="159"/>
      <c r="DW212" s="159"/>
      <c r="DX212" s="159"/>
      <c r="DY212" s="159"/>
      <c r="DZ212" s="159"/>
      <c r="EA212" s="159"/>
      <c r="EB212" s="159"/>
      <c r="EC212" s="159"/>
      <c r="ED212" s="159"/>
      <c r="EE212" s="159"/>
      <c r="EF212" s="159"/>
      <c r="EG212" s="159"/>
      <c r="EH212" s="159"/>
      <c r="EI212" s="159"/>
      <c r="EJ212" s="159"/>
      <c r="EK212" s="159"/>
      <c r="EL212" s="159"/>
      <c r="EM212" s="159"/>
      <c r="EN212" s="159"/>
      <c r="EO212" s="159"/>
      <c r="EP212" s="159"/>
      <c r="EQ212" s="159"/>
      <c r="ER212" s="159"/>
      <c r="ES212" s="159"/>
      <c r="ET212" s="159"/>
      <c r="EU212" s="159"/>
      <c r="EV212" s="159"/>
      <c r="EW212" s="159"/>
      <c r="EX212" s="159"/>
      <c r="EY212" s="159"/>
      <c r="EZ212" s="159"/>
      <c r="FA212" s="159"/>
      <c r="FB212" s="159"/>
      <c r="FC212" s="159"/>
      <c r="FD212" s="159"/>
      <c r="FE212" s="159"/>
      <c r="FF212" s="159"/>
      <c r="FG212" s="159"/>
      <c r="FH212" s="159"/>
      <c r="FI212" s="159"/>
      <c r="FJ212" s="159"/>
      <c r="FK212" s="159"/>
      <c r="FL212" s="159"/>
      <c r="FM212" s="159"/>
      <c r="FN212" s="159"/>
      <c r="FO212" s="159"/>
      <c r="FP212" s="159"/>
      <c r="FQ212" s="159"/>
      <c r="FR212" s="159"/>
      <c r="FS212" s="159"/>
      <c r="FT212" s="159"/>
      <c r="FU212" s="159"/>
      <c r="FV212" s="159"/>
      <c r="FW212" s="159"/>
      <c r="FX212" s="159"/>
      <c r="FY212" s="159"/>
      <c r="FZ212" s="159"/>
      <c r="GA212" s="159"/>
      <c r="GB212" s="159"/>
      <c r="GC212" s="159"/>
      <c r="GD212" s="159"/>
      <c r="GE212" s="159"/>
      <c r="GF212" s="159"/>
      <c r="GG212" s="159"/>
      <c r="GH212" s="159"/>
      <c r="GI212" s="159"/>
      <c r="GJ212" s="159"/>
      <c r="GK212" s="159"/>
      <c r="GL212" s="159"/>
      <c r="GM212" s="159"/>
      <c r="GN212" s="159"/>
    </row>
    <row r="213" spans="2:206" ht="40.5" customHeight="1" thickBot="1" x14ac:dyDescent="0.35"/>
    <row r="214" spans="2:206" s="112" customFormat="1" ht="24.95" customHeight="1" x14ac:dyDescent="0.3">
      <c r="B214" s="330" t="s">
        <v>253</v>
      </c>
      <c r="C214" s="331"/>
      <c r="D214" s="331"/>
      <c r="E214" s="331"/>
      <c r="F214" s="331"/>
      <c r="G214" s="331"/>
      <c r="H214" s="331"/>
      <c r="I214" s="331"/>
      <c r="J214" s="271"/>
      <c r="K214" s="271"/>
      <c r="L214" s="331"/>
      <c r="M214" s="331"/>
      <c r="N214" s="178" t="s">
        <v>98</v>
      </c>
      <c r="O214" s="177" t="s">
        <v>99</v>
      </c>
      <c r="GQ214" s="111"/>
      <c r="GR214" s="111"/>
      <c r="GS214" s="111"/>
      <c r="GT214" s="111"/>
      <c r="GU214" s="111"/>
      <c r="GV214" s="111"/>
      <c r="GW214" s="111"/>
      <c r="GX214" s="111"/>
    </row>
    <row r="215" spans="2:206" s="112" customFormat="1" ht="14.45" customHeight="1" x14ac:dyDescent="0.3">
      <c r="B215" s="307" t="s">
        <v>198</v>
      </c>
      <c r="C215" s="308"/>
      <c r="D215" s="308"/>
      <c r="E215" s="398" t="s">
        <v>231</v>
      </c>
      <c r="F215" s="334"/>
      <c r="G215" s="334"/>
      <c r="H215" s="334"/>
      <c r="I215" s="334"/>
      <c r="J215" s="544"/>
      <c r="K215" s="544"/>
      <c r="L215" s="539" t="s">
        <v>227</v>
      </c>
      <c r="M215" s="539"/>
      <c r="N215" s="491">
        <f>'BUDGET TOTAL (year beginning)'!L29</f>
        <v>0</v>
      </c>
      <c r="O215" s="455">
        <f>'EXPENDITURES (total year end)'!L26</f>
        <v>0</v>
      </c>
      <c r="GQ215" s="111"/>
      <c r="GR215" s="111"/>
      <c r="GS215" s="111"/>
      <c r="GT215" s="111"/>
      <c r="GU215" s="111"/>
      <c r="GV215" s="111"/>
      <c r="GW215" s="111"/>
      <c r="GX215" s="111"/>
    </row>
    <row r="216" spans="2:206" s="112" customFormat="1" ht="14.45" customHeight="1" x14ac:dyDescent="0.3">
      <c r="B216" s="317" t="s">
        <v>199</v>
      </c>
      <c r="C216" s="318"/>
      <c r="D216" s="318"/>
      <c r="E216" s="318"/>
      <c r="F216" s="318"/>
      <c r="G216" s="318"/>
      <c r="H216" s="318"/>
      <c r="I216" s="318"/>
      <c r="J216" s="544"/>
      <c r="K216" s="544"/>
      <c r="L216" s="539"/>
      <c r="M216" s="539"/>
      <c r="N216" s="491"/>
      <c r="O216" s="455"/>
      <c r="GQ216" s="111"/>
      <c r="GR216" s="111"/>
      <c r="GS216" s="111"/>
      <c r="GT216" s="111"/>
      <c r="GU216" s="111"/>
      <c r="GV216" s="111"/>
      <c r="GW216" s="111"/>
      <c r="GX216" s="111"/>
    </row>
    <row r="217" spans="2:206" s="112" customFormat="1" ht="14.45" customHeight="1" x14ac:dyDescent="0.3">
      <c r="B217" s="288"/>
      <c r="C217" s="289"/>
      <c r="D217" s="289"/>
      <c r="E217" s="289"/>
      <c r="F217" s="289"/>
      <c r="G217" s="289"/>
      <c r="H217" s="289"/>
      <c r="I217" s="289"/>
      <c r="J217" s="544"/>
      <c r="K217" s="544"/>
      <c r="L217" s="539"/>
      <c r="M217" s="539"/>
      <c r="N217" s="491"/>
      <c r="O217" s="455"/>
      <c r="GQ217" s="111"/>
      <c r="GR217" s="111"/>
      <c r="GS217" s="111"/>
      <c r="GT217" s="111"/>
      <c r="GU217" s="111"/>
      <c r="GV217" s="111"/>
      <c r="GW217" s="111"/>
      <c r="GX217" s="111"/>
    </row>
    <row r="218" spans="2:206" s="112" customFormat="1" ht="14.45" customHeight="1" x14ac:dyDescent="0.3">
      <c r="B218" s="369" t="s">
        <v>235</v>
      </c>
      <c r="C218" s="370"/>
      <c r="D218" s="409"/>
      <c r="E218" s="412" t="s">
        <v>236</v>
      </c>
      <c r="F218" s="413"/>
      <c r="G218" s="414"/>
      <c r="H218" s="374" t="s">
        <v>112</v>
      </c>
      <c r="I218" s="375"/>
      <c r="J218" s="397"/>
      <c r="K218" s="421"/>
      <c r="L218" s="377" t="s">
        <v>237</v>
      </c>
      <c r="M218" s="377"/>
      <c r="N218" s="272" t="s">
        <v>238</v>
      </c>
      <c r="O218" s="273"/>
      <c r="GQ218" s="111"/>
      <c r="GR218" s="111"/>
      <c r="GS218" s="111"/>
      <c r="GT218" s="111"/>
      <c r="GU218" s="111"/>
      <c r="GV218" s="111"/>
      <c r="GW218" s="111"/>
      <c r="GX218" s="111"/>
    </row>
    <row r="219" spans="2:206" s="112" customFormat="1" ht="32.1" customHeight="1" x14ac:dyDescent="0.3">
      <c r="B219" s="274"/>
      <c r="C219" s="275"/>
      <c r="D219" s="276"/>
      <c r="E219" s="418"/>
      <c r="F219" s="419"/>
      <c r="G219" s="420"/>
      <c r="H219" s="379" t="s">
        <v>239</v>
      </c>
      <c r="I219" s="380"/>
      <c r="J219" s="379" t="s">
        <v>103</v>
      </c>
      <c r="K219" s="380"/>
      <c r="L219" s="298" t="s">
        <v>115</v>
      </c>
      <c r="M219" s="298"/>
      <c r="N219" s="284" t="s">
        <v>105</v>
      </c>
      <c r="O219" s="285"/>
      <c r="GQ219" s="111"/>
      <c r="GR219" s="111"/>
      <c r="GS219" s="111"/>
      <c r="GT219" s="111"/>
      <c r="GU219" s="111"/>
      <c r="GV219" s="111"/>
      <c r="GW219" s="111"/>
      <c r="GX219" s="111"/>
    </row>
    <row r="220" spans="2:206" ht="15.6" customHeight="1" x14ac:dyDescent="0.3">
      <c r="B220" s="342" t="s">
        <v>200</v>
      </c>
      <c r="C220" s="343"/>
      <c r="D220" s="344"/>
      <c r="E220" s="348" t="s">
        <v>201</v>
      </c>
      <c r="F220" s="343"/>
      <c r="G220" s="344"/>
      <c r="H220" s="174" t="s">
        <v>70</v>
      </c>
      <c r="I220" s="174" t="s">
        <v>71</v>
      </c>
      <c r="J220" s="174" t="s">
        <v>70</v>
      </c>
      <c r="K220" s="174" t="s">
        <v>71</v>
      </c>
      <c r="L220" s="350"/>
      <c r="M220" s="350"/>
      <c r="N220" s="174" t="s">
        <v>72</v>
      </c>
      <c r="O220" s="175" t="s">
        <v>108</v>
      </c>
    </row>
    <row r="221" spans="2:206" ht="149.44999999999999" customHeight="1" x14ac:dyDescent="0.3">
      <c r="B221" s="345"/>
      <c r="C221" s="346"/>
      <c r="D221" s="347"/>
      <c r="E221" s="349"/>
      <c r="F221" s="346"/>
      <c r="G221" s="347"/>
      <c r="H221" s="125">
        <f>'BUDGET TOTAL (year beginning)'!M29</f>
        <v>0</v>
      </c>
      <c r="I221" s="125">
        <f>'EXPENDITURES (total year end)'!M26</f>
        <v>0</v>
      </c>
      <c r="J221" s="126">
        <f>'BUDGET TOTAL (year beginning)'!N29</f>
        <v>0</v>
      </c>
      <c r="K221" s="126">
        <f>'EXPENDITURES (total year end)'!N26</f>
        <v>0</v>
      </c>
      <c r="L221" s="351" t="str">
        <f>G3</f>
        <v>March 1, 2023 - 
February 28, 2024</v>
      </c>
      <c r="M221" s="352"/>
      <c r="N221" s="131">
        <f>N215</f>
        <v>0</v>
      </c>
      <c r="O221" s="143">
        <f>O215</f>
        <v>0</v>
      </c>
      <c r="P221" s="120"/>
    </row>
    <row r="222" spans="2:206" ht="18" customHeight="1" x14ac:dyDescent="0.3">
      <c r="B222" s="353" t="s">
        <v>109</v>
      </c>
      <c r="C222" s="354"/>
      <c r="D222" s="354"/>
      <c r="E222" s="355"/>
      <c r="F222" s="355"/>
      <c r="G222" s="355"/>
      <c r="H222" s="355"/>
      <c r="I222" s="355"/>
      <c r="J222" s="355"/>
      <c r="K222" s="355"/>
      <c r="L222" s="355"/>
      <c r="M222" s="356"/>
      <c r="N222" s="356"/>
      <c r="O222" s="357"/>
    </row>
    <row r="223" spans="2:206" s="118" customFormat="1" ht="35.1" customHeight="1" thickBot="1" x14ac:dyDescent="0.35">
      <c r="B223" s="358" t="s">
        <v>202</v>
      </c>
      <c r="C223" s="359"/>
      <c r="D223" s="359"/>
      <c r="E223" s="360"/>
      <c r="F223" s="360"/>
      <c r="G223" s="360"/>
      <c r="H223" s="360"/>
      <c r="I223" s="360"/>
      <c r="J223" s="360"/>
      <c r="K223" s="360"/>
      <c r="L223" s="360"/>
      <c r="M223" s="361"/>
      <c r="N223" s="361"/>
      <c r="O223" s="36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c r="BJ223" s="112"/>
      <c r="BK223" s="112"/>
      <c r="BL223" s="112"/>
      <c r="BM223" s="112"/>
      <c r="BN223" s="112"/>
      <c r="BO223" s="112"/>
      <c r="BP223" s="112"/>
      <c r="BQ223" s="112"/>
      <c r="BR223" s="112"/>
      <c r="BS223" s="112"/>
      <c r="BT223" s="112"/>
      <c r="BU223" s="112"/>
      <c r="BV223" s="112"/>
      <c r="BW223" s="112"/>
      <c r="BX223" s="112"/>
      <c r="BY223" s="112"/>
      <c r="BZ223" s="112"/>
      <c r="CA223" s="112"/>
      <c r="CB223" s="112"/>
      <c r="CC223" s="112"/>
      <c r="CD223" s="112"/>
      <c r="CE223" s="112"/>
      <c r="CF223" s="112"/>
      <c r="CG223" s="112"/>
      <c r="CH223" s="112"/>
      <c r="CI223" s="112"/>
      <c r="CJ223" s="112"/>
      <c r="CK223" s="112"/>
      <c r="CL223" s="112"/>
      <c r="CM223" s="112"/>
      <c r="CN223" s="112"/>
      <c r="CO223" s="112"/>
      <c r="CP223" s="112"/>
      <c r="CQ223" s="112"/>
      <c r="CR223" s="112"/>
      <c r="CS223" s="112"/>
      <c r="CT223" s="112"/>
      <c r="CU223" s="112"/>
      <c r="CV223" s="112"/>
      <c r="CW223" s="112"/>
      <c r="CX223" s="112"/>
      <c r="CY223" s="112"/>
      <c r="CZ223" s="112"/>
      <c r="DA223" s="112"/>
      <c r="DB223" s="112"/>
      <c r="DC223" s="112"/>
      <c r="DD223" s="112"/>
      <c r="DE223" s="112"/>
      <c r="DF223" s="112"/>
      <c r="DG223" s="112"/>
      <c r="DH223" s="112"/>
      <c r="DI223" s="112"/>
      <c r="DJ223" s="112"/>
      <c r="DK223" s="112"/>
      <c r="DL223" s="112"/>
      <c r="DM223" s="112"/>
      <c r="DN223" s="112"/>
      <c r="DO223" s="112"/>
      <c r="DP223" s="112"/>
      <c r="DQ223" s="112"/>
      <c r="DR223" s="112"/>
      <c r="DS223" s="112"/>
      <c r="DT223" s="112"/>
      <c r="DU223" s="112"/>
      <c r="DV223" s="112"/>
      <c r="DW223" s="112"/>
      <c r="DX223" s="112"/>
      <c r="DY223" s="112"/>
      <c r="DZ223" s="112"/>
      <c r="EA223" s="112"/>
      <c r="EB223" s="112"/>
      <c r="EC223" s="112"/>
      <c r="ED223" s="112"/>
      <c r="EE223" s="112"/>
      <c r="EF223" s="112"/>
      <c r="EG223" s="112"/>
      <c r="EH223" s="112"/>
      <c r="EI223" s="112"/>
      <c r="EJ223" s="112"/>
      <c r="EK223" s="112"/>
      <c r="EL223" s="112"/>
      <c r="EM223" s="112"/>
      <c r="EN223" s="112"/>
      <c r="EO223" s="112"/>
      <c r="EP223" s="112"/>
      <c r="EQ223" s="112"/>
      <c r="ER223" s="112"/>
      <c r="ES223" s="112"/>
      <c r="ET223" s="112"/>
      <c r="EU223" s="112"/>
      <c r="EV223" s="112"/>
      <c r="EW223" s="112"/>
      <c r="EX223" s="112"/>
      <c r="EY223" s="112"/>
      <c r="EZ223" s="112"/>
      <c r="FA223" s="112"/>
      <c r="FB223" s="112"/>
      <c r="FC223" s="112"/>
      <c r="FD223" s="112"/>
      <c r="FE223" s="112"/>
      <c r="FF223" s="112"/>
      <c r="FG223" s="112"/>
      <c r="FH223" s="112"/>
      <c r="FI223" s="112"/>
      <c r="FJ223" s="112"/>
      <c r="FK223" s="112"/>
      <c r="FL223" s="112"/>
      <c r="FM223" s="112"/>
      <c r="FN223" s="112"/>
      <c r="FO223" s="112"/>
      <c r="FP223" s="112"/>
      <c r="FQ223" s="112"/>
      <c r="FR223" s="112"/>
      <c r="FS223" s="112"/>
      <c r="FT223" s="112"/>
      <c r="FU223" s="112"/>
      <c r="FV223" s="112"/>
      <c r="FW223" s="112"/>
      <c r="FX223" s="112"/>
      <c r="FY223" s="112"/>
      <c r="FZ223" s="112"/>
      <c r="GA223" s="112"/>
      <c r="GB223" s="112"/>
      <c r="GC223" s="112"/>
      <c r="GD223" s="112"/>
      <c r="GE223" s="112"/>
      <c r="GF223" s="112"/>
      <c r="GG223" s="112"/>
      <c r="GH223" s="112"/>
      <c r="GI223" s="112"/>
      <c r="GJ223" s="112"/>
      <c r="GK223" s="112"/>
      <c r="GL223" s="112"/>
      <c r="GM223" s="112"/>
      <c r="GN223" s="112"/>
      <c r="GO223" s="112"/>
      <c r="GP223" s="112"/>
      <c r="GQ223" s="112"/>
      <c r="GR223" s="112"/>
      <c r="GS223" s="112"/>
      <c r="GT223" s="112"/>
      <c r="GU223" s="112"/>
      <c r="GV223" s="112"/>
      <c r="GW223" s="112"/>
      <c r="GX223" s="112"/>
    </row>
    <row r="224" spans="2:206" s="160" customFormat="1" ht="40.5" customHeight="1" thickBot="1" x14ac:dyDescent="0.35">
      <c r="P224" s="159"/>
      <c r="Q224" s="159"/>
      <c r="R224" s="159"/>
      <c r="S224" s="159"/>
      <c r="T224" s="159"/>
      <c r="U224" s="159"/>
      <c r="V224" s="159"/>
      <c r="W224" s="159"/>
      <c r="X224" s="159"/>
      <c r="Y224" s="159"/>
      <c r="Z224" s="159"/>
      <c r="AA224" s="159"/>
      <c r="AB224" s="159"/>
      <c r="AC224" s="159"/>
      <c r="AD224" s="159"/>
      <c r="AE224" s="159"/>
      <c r="AF224" s="159"/>
      <c r="AG224" s="159"/>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c r="CF224" s="159"/>
      <c r="CG224" s="159"/>
      <c r="CH224" s="159"/>
      <c r="CI224" s="159"/>
      <c r="CJ224" s="159"/>
      <c r="CK224" s="159"/>
      <c r="CL224" s="159"/>
      <c r="CM224" s="159"/>
      <c r="CN224" s="159"/>
      <c r="CO224" s="159"/>
      <c r="CP224" s="159"/>
      <c r="CQ224" s="159"/>
      <c r="CR224" s="159"/>
      <c r="CS224" s="159"/>
      <c r="CT224" s="159"/>
      <c r="CU224" s="159"/>
      <c r="CV224" s="159"/>
      <c r="CW224" s="159"/>
      <c r="CX224" s="159"/>
      <c r="CY224" s="159"/>
      <c r="CZ224" s="159"/>
      <c r="DA224" s="159"/>
      <c r="DB224" s="159"/>
      <c r="DC224" s="159"/>
      <c r="DD224" s="159"/>
      <c r="DE224" s="159"/>
      <c r="DF224" s="159"/>
      <c r="DG224" s="159"/>
      <c r="DH224" s="159"/>
      <c r="DI224" s="159"/>
      <c r="DJ224" s="159"/>
      <c r="DK224" s="159"/>
      <c r="DL224" s="159"/>
      <c r="DM224" s="159"/>
      <c r="DN224" s="159"/>
      <c r="DO224" s="159"/>
      <c r="DP224" s="159"/>
      <c r="DQ224" s="159"/>
      <c r="DR224" s="159"/>
      <c r="DS224" s="159"/>
      <c r="DT224" s="159"/>
      <c r="DU224" s="159"/>
      <c r="DV224" s="159"/>
      <c r="DW224" s="159"/>
      <c r="DX224" s="159"/>
      <c r="DY224" s="159"/>
      <c r="DZ224" s="159"/>
      <c r="EA224" s="159"/>
      <c r="EB224" s="159"/>
      <c r="EC224" s="159"/>
      <c r="ED224" s="159"/>
      <c r="EE224" s="159"/>
      <c r="EF224" s="159"/>
      <c r="EG224" s="159"/>
      <c r="EH224" s="159"/>
      <c r="EI224" s="159"/>
      <c r="EJ224" s="159"/>
      <c r="EK224" s="159"/>
      <c r="EL224" s="159"/>
      <c r="EM224" s="159"/>
      <c r="EN224" s="159"/>
      <c r="EO224" s="159"/>
      <c r="EP224" s="159"/>
      <c r="EQ224" s="159"/>
      <c r="ER224" s="159"/>
      <c r="ES224" s="159"/>
      <c r="ET224" s="159"/>
      <c r="EU224" s="159"/>
      <c r="EV224" s="159"/>
      <c r="EW224" s="159"/>
      <c r="EX224" s="159"/>
      <c r="EY224" s="159"/>
      <c r="EZ224" s="159"/>
      <c r="FA224" s="159"/>
      <c r="FB224" s="159"/>
      <c r="FC224" s="159"/>
      <c r="FD224" s="159"/>
      <c r="FE224" s="159"/>
      <c r="FF224" s="159"/>
      <c r="FG224" s="159"/>
      <c r="FH224" s="159"/>
      <c r="FI224" s="159"/>
      <c r="FJ224" s="159"/>
      <c r="FK224" s="159"/>
      <c r="FL224" s="159"/>
      <c r="FM224" s="159"/>
      <c r="FN224" s="159"/>
      <c r="FO224" s="159"/>
      <c r="FP224" s="159"/>
      <c r="FQ224" s="159"/>
      <c r="FR224" s="159"/>
      <c r="FS224" s="159"/>
      <c r="FT224" s="159"/>
      <c r="FU224" s="159"/>
      <c r="FV224" s="159"/>
      <c r="FW224" s="159"/>
      <c r="FX224" s="159"/>
      <c r="FY224" s="159"/>
      <c r="FZ224" s="159"/>
      <c r="GA224" s="159"/>
      <c r="GB224" s="159"/>
      <c r="GC224" s="159"/>
      <c r="GD224" s="159"/>
      <c r="GE224" s="159"/>
      <c r="GF224" s="159"/>
      <c r="GG224" s="159"/>
      <c r="GH224" s="159"/>
      <c r="GI224" s="159"/>
      <c r="GJ224" s="159"/>
      <c r="GK224" s="159"/>
      <c r="GL224" s="159"/>
      <c r="GM224" s="159"/>
      <c r="GN224" s="159"/>
    </row>
    <row r="225" spans="2:196" s="160" customFormat="1" x14ac:dyDescent="0.3">
      <c r="B225" s="330" t="s">
        <v>252</v>
      </c>
      <c r="C225" s="331"/>
      <c r="D225" s="331"/>
      <c r="E225" s="331"/>
      <c r="F225" s="331"/>
      <c r="G225" s="331"/>
      <c r="H225" s="331"/>
      <c r="I225" s="331"/>
      <c r="J225" s="331"/>
      <c r="K225" s="331"/>
      <c r="L225" s="331"/>
      <c r="M225" s="331"/>
      <c r="N225" s="178" t="s">
        <v>98</v>
      </c>
      <c r="O225" s="177" t="s">
        <v>99</v>
      </c>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c r="CF225" s="159"/>
      <c r="CG225" s="159"/>
      <c r="CH225" s="159"/>
      <c r="CI225" s="159"/>
      <c r="CJ225" s="159"/>
      <c r="CK225" s="159"/>
      <c r="CL225" s="159"/>
      <c r="CM225" s="159"/>
      <c r="CN225" s="159"/>
      <c r="CO225" s="159"/>
      <c r="CP225" s="159"/>
      <c r="CQ225" s="159"/>
      <c r="CR225" s="159"/>
      <c r="CS225" s="159"/>
      <c r="CT225" s="159"/>
      <c r="CU225" s="159"/>
      <c r="CV225" s="159"/>
      <c r="CW225" s="159"/>
      <c r="CX225" s="159"/>
      <c r="CY225" s="159"/>
      <c r="CZ225" s="159"/>
      <c r="DA225" s="159"/>
      <c r="DB225" s="159"/>
      <c r="DC225" s="159"/>
      <c r="DD225" s="159"/>
      <c r="DE225" s="159"/>
      <c r="DF225" s="159"/>
      <c r="DG225" s="159"/>
      <c r="DH225" s="159"/>
      <c r="DI225" s="159"/>
      <c r="DJ225" s="159"/>
      <c r="DK225" s="159"/>
      <c r="DL225" s="159"/>
      <c r="DM225" s="159"/>
      <c r="DN225" s="159"/>
      <c r="DO225" s="159"/>
      <c r="DP225" s="159"/>
      <c r="DQ225" s="159"/>
      <c r="DR225" s="159"/>
      <c r="DS225" s="159"/>
      <c r="DT225" s="159"/>
      <c r="DU225" s="159"/>
      <c r="DV225" s="159"/>
      <c r="DW225" s="159"/>
      <c r="DX225" s="159"/>
      <c r="DY225" s="159"/>
      <c r="DZ225" s="159"/>
      <c r="EA225" s="159"/>
      <c r="EB225" s="159"/>
      <c r="EC225" s="159"/>
      <c r="ED225" s="159"/>
      <c r="EE225" s="159"/>
      <c r="EF225" s="159"/>
      <c r="EG225" s="159"/>
      <c r="EH225" s="159"/>
      <c r="EI225" s="159"/>
      <c r="EJ225" s="159"/>
      <c r="EK225" s="159"/>
      <c r="EL225" s="159"/>
      <c r="EM225" s="159"/>
      <c r="EN225" s="159"/>
      <c r="EO225" s="159"/>
      <c r="EP225" s="159"/>
      <c r="EQ225" s="159"/>
      <c r="ER225" s="159"/>
      <c r="ES225" s="159"/>
      <c r="ET225" s="159"/>
      <c r="EU225" s="159"/>
      <c r="EV225" s="159"/>
      <c r="EW225" s="159"/>
      <c r="EX225" s="159"/>
      <c r="EY225" s="159"/>
      <c r="EZ225" s="159"/>
      <c r="FA225" s="159"/>
      <c r="FB225" s="159"/>
      <c r="FC225" s="159"/>
      <c r="FD225" s="159"/>
      <c r="FE225" s="159"/>
      <c r="FF225" s="159"/>
      <c r="FG225" s="159"/>
      <c r="FH225" s="159"/>
      <c r="FI225" s="159"/>
      <c r="FJ225" s="159"/>
      <c r="FK225" s="159"/>
      <c r="FL225" s="159"/>
      <c r="FM225" s="159"/>
      <c r="FN225" s="159"/>
      <c r="FO225" s="159"/>
      <c r="FP225" s="159"/>
      <c r="FQ225" s="159"/>
      <c r="FR225" s="159"/>
      <c r="FS225" s="159"/>
      <c r="FT225" s="159"/>
      <c r="FU225" s="159"/>
      <c r="FV225" s="159"/>
      <c r="FW225" s="159"/>
      <c r="FX225" s="159"/>
      <c r="FY225" s="159"/>
      <c r="FZ225" s="159"/>
      <c r="GA225" s="159"/>
      <c r="GB225" s="159"/>
      <c r="GC225" s="159"/>
      <c r="GD225" s="159"/>
      <c r="GE225" s="159"/>
      <c r="GF225" s="159"/>
      <c r="GG225" s="159"/>
      <c r="GH225" s="159"/>
      <c r="GI225" s="159"/>
      <c r="GJ225" s="159"/>
      <c r="GK225" s="159"/>
      <c r="GL225" s="159"/>
      <c r="GM225" s="159"/>
      <c r="GN225" s="159"/>
    </row>
    <row r="226" spans="2:196" s="160" customFormat="1" x14ac:dyDescent="0.3">
      <c r="B226" s="307" t="s">
        <v>203</v>
      </c>
      <c r="C226" s="308"/>
      <c r="D226" s="308"/>
      <c r="E226" s="398" t="s">
        <v>231</v>
      </c>
      <c r="F226" s="334"/>
      <c r="G226" s="334"/>
      <c r="H226" s="334"/>
      <c r="I226" s="399"/>
      <c r="J226" s="544"/>
      <c r="K226" s="544"/>
      <c r="L226" s="539" t="s">
        <v>227</v>
      </c>
      <c r="M226" s="539"/>
      <c r="N226" s="491">
        <f>'BUDGET TOTAL (year beginning)'!L30</f>
        <v>0</v>
      </c>
      <c r="O226" s="455">
        <f>'EXPENDITURES (total year end)'!L27</f>
        <v>0</v>
      </c>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c r="CF226" s="159"/>
      <c r="CG226" s="159"/>
      <c r="CH226" s="159"/>
      <c r="CI226" s="159"/>
      <c r="CJ226" s="159"/>
      <c r="CK226" s="159"/>
      <c r="CL226" s="159"/>
      <c r="CM226" s="159"/>
      <c r="CN226" s="159"/>
      <c r="CO226" s="159"/>
      <c r="CP226" s="159"/>
      <c r="CQ226" s="159"/>
      <c r="CR226" s="159"/>
      <c r="CS226" s="159"/>
      <c r="CT226" s="159"/>
      <c r="CU226" s="159"/>
      <c r="CV226" s="159"/>
      <c r="CW226" s="159"/>
      <c r="CX226" s="159"/>
      <c r="CY226" s="159"/>
      <c r="CZ226" s="159"/>
      <c r="DA226" s="159"/>
      <c r="DB226" s="159"/>
      <c r="DC226" s="159"/>
      <c r="DD226" s="159"/>
      <c r="DE226" s="159"/>
      <c r="DF226" s="159"/>
      <c r="DG226" s="159"/>
      <c r="DH226" s="159"/>
      <c r="DI226" s="159"/>
      <c r="DJ226" s="159"/>
      <c r="DK226" s="159"/>
      <c r="DL226" s="159"/>
      <c r="DM226" s="159"/>
      <c r="DN226" s="159"/>
      <c r="DO226" s="159"/>
      <c r="DP226" s="159"/>
      <c r="DQ226" s="159"/>
      <c r="DR226" s="159"/>
      <c r="DS226" s="159"/>
      <c r="DT226" s="159"/>
      <c r="DU226" s="159"/>
      <c r="DV226" s="159"/>
      <c r="DW226" s="159"/>
      <c r="DX226" s="159"/>
      <c r="DY226" s="159"/>
      <c r="DZ226" s="159"/>
      <c r="EA226" s="159"/>
      <c r="EB226" s="159"/>
      <c r="EC226" s="159"/>
      <c r="ED226" s="159"/>
      <c r="EE226" s="159"/>
      <c r="EF226" s="159"/>
      <c r="EG226" s="159"/>
      <c r="EH226" s="159"/>
      <c r="EI226" s="159"/>
      <c r="EJ226" s="159"/>
      <c r="EK226" s="159"/>
      <c r="EL226" s="159"/>
      <c r="EM226" s="159"/>
      <c r="EN226" s="159"/>
      <c r="EO226" s="159"/>
      <c r="EP226" s="159"/>
      <c r="EQ226" s="159"/>
      <c r="ER226" s="159"/>
      <c r="ES226" s="159"/>
      <c r="ET226" s="159"/>
      <c r="EU226" s="159"/>
      <c r="EV226" s="159"/>
      <c r="EW226" s="159"/>
      <c r="EX226" s="159"/>
      <c r="EY226" s="159"/>
      <c r="EZ226" s="159"/>
      <c r="FA226" s="159"/>
      <c r="FB226" s="159"/>
      <c r="FC226" s="159"/>
      <c r="FD226" s="159"/>
      <c r="FE226" s="159"/>
      <c r="FF226" s="159"/>
      <c r="FG226" s="159"/>
      <c r="FH226" s="159"/>
      <c r="FI226" s="159"/>
      <c r="FJ226" s="159"/>
      <c r="FK226" s="159"/>
      <c r="FL226" s="159"/>
      <c r="FM226" s="159"/>
      <c r="FN226" s="159"/>
      <c r="FO226" s="159"/>
      <c r="FP226" s="159"/>
      <c r="FQ226" s="159"/>
      <c r="FR226" s="159"/>
      <c r="FS226" s="159"/>
      <c r="FT226" s="159"/>
      <c r="FU226" s="159"/>
      <c r="FV226" s="159"/>
      <c r="FW226" s="159"/>
      <c r="FX226" s="159"/>
      <c r="FY226" s="159"/>
      <c r="FZ226" s="159"/>
      <c r="GA226" s="159"/>
      <c r="GB226" s="159"/>
      <c r="GC226" s="159"/>
      <c r="GD226" s="159"/>
      <c r="GE226" s="159"/>
      <c r="GF226" s="159"/>
      <c r="GG226" s="159"/>
      <c r="GH226" s="159"/>
      <c r="GI226" s="159"/>
      <c r="GJ226" s="159"/>
      <c r="GK226" s="159"/>
      <c r="GL226" s="159"/>
      <c r="GM226" s="159"/>
      <c r="GN226" s="159"/>
    </row>
    <row r="227" spans="2:196" s="160" customFormat="1" ht="14.45" customHeight="1" x14ac:dyDescent="0.3">
      <c r="B227" s="317" t="s">
        <v>204</v>
      </c>
      <c r="C227" s="318"/>
      <c r="D227" s="318"/>
      <c r="E227" s="318"/>
      <c r="F227" s="318"/>
      <c r="G227" s="318"/>
      <c r="H227" s="318"/>
      <c r="I227" s="319"/>
      <c r="J227" s="544"/>
      <c r="K227" s="544"/>
      <c r="L227" s="539"/>
      <c r="M227" s="539"/>
      <c r="N227" s="491"/>
      <c r="O227" s="455"/>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c r="CF227" s="159"/>
      <c r="CG227" s="159"/>
      <c r="CH227" s="159"/>
      <c r="CI227" s="159"/>
      <c r="CJ227" s="159"/>
      <c r="CK227" s="159"/>
      <c r="CL227" s="159"/>
      <c r="CM227" s="159"/>
      <c r="CN227" s="159"/>
      <c r="CO227" s="159"/>
      <c r="CP227" s="159"/>
      <c r="CQ227" s="159"/>
      <c r="CR227" s="159"/>
      <c r="CS227" s="159"/>
      <c r="CT227" s="159"/>
      <c r="CU227" s="159"/>
      <c r="CV227" s="159"/>
      <c r="CW227" s="159"/>
      <c r="CX227" s="159"/>
      <c r="CY227" s="159"/>
      <c r="CZ227" s="159"/>
      <c r="DA227" s="159"/>
      <c r="DB227" s="159"/>
      <c r="DC227" s="159"/>
      <c r="DD227" s="159"/>
      <c r="DE227" s="159"/>
      <c r="DF227" s="159"/>
      <c r="DG227" s="159"/>
      <c r="DH227" s="159"/>
      <c r="DI227" s="159"/>
      <c r="DJ227" s="159"/>
      <c r="DK227" s="159"/>
      <c r="DL227" s="159"/>
      <c r="DM227" s="159"/>
      <c r="DN227" s="159"/>
      <c r="DO227" s="159"/>
      <c r="DP227" s="159"/>
      <c r="DQ227" s="159"/>
      <c r="DR227" s="159"/>
      <c r="DS227" s="159"/>
      <c r="DT227" s="159"/>
      <c r="DU227" s="159"/>
      <c r="DV227" s="159"/>
      <c r="DW227" s="159"/>
      <c r="DX227" s="159"/>
      <c r="DY227" s="159"/>
      <c r="DZ227" s="159"/>
      <c r="EA227" s="159"/>
      <c r="EB227" s="159"/>
      <c r="EC227" s="159"/>
      <c r="ED227" s="159"/>
      <c r="EE227" s="159"/>
      <c r="EF227" s="159"/>
      <c r="EG227" s="159"/>
      <c r="EH227" s="159"/>
      <c r="EI227" s="159"/>
      <c r="EJ227" s="159"/>
      <c r="EK227" s="159"/>
      <c r="EL227" s="159"/>
      <c r="EM227" s="159"/>
      <c r="EN227" s="159"/>
      <c r="EO227" s="159"/>
      <c r="EP227" s="159"/>
      <c r="EQ227" s="159"/>
      <c r="ER227" s="159"/>
      <c r="ES227" s="159"/>
      <c r="ET227" s="159"/>
      <c r="EU227" s="159"/>
      <c r="EV227" s="159"/>
      <c r="EW227" s="159"/>
      <c r="EX227" s="159"/>
      <c r="EY227" s="159"/>
      <c r="EZ227" s="159"/>
      <c r="FA227" s="159"/>
      <c r="FB227" s="159"/>
      <c r="FC227" s="159"/>
      <c r="FD227" s="159"/>
      <c r="FE227" s="159"/>
      <c r="FF227" s="159"/>
      <c r="FG227" s="159"/>
      <c r="FH227" s="159"/>
      <c r="FI227" s="159"/>
      <c r="FJ227" s="159"/>
      <c r="FK227" s="159"/>
      <c r="FL227" s="159"/>
      <c r="FM227" s="159"/>
      <c r="FN227" s="159"/>
      <c r="FO227" s="159"/>
      <c r="FP227" s="159"/>
      <c r="FQ227" s="159"/>
      <c r="FR227" s="159"/>
      <c r="FS227" s="159"/>
      <c r="FT227" s="159"/>
      <c r="FU227" s="159"/>
      <c r="FV227" s="159"/>
      <c r="FW227" s="159"/>
      <c r="FX227" s="159"/>
      <c r="FY227" s="159"/>
      <c r="FZ227" s="159"/>
      <c r="GA227" s="159"/>
      <c r="GB227" s="159"/>
      <c r="GC227" s="159"/>
      <c r="GD227" s="159"/>
      <c r="GE227" s="159"/>
      <c r="GF227" s="159"/>
      <c r="GG227" s="159"/>
      <c r="GH227" s="159"/>
      <c r="GI227" s="159"/>
      <c r="GJ227" s="159"/>
      <c r="GK227" s="159"/>
      <c r="GL227" s="159"/>
      <c r="GM227" s="159"/>
      <c r="GN227" s="159"/>
    </row>
    <row r="228" spans="2:196" s="160" customFormat="1" x14ac:dyDescent="0.3">
      <c r="B228" s="288"/>
      <c r="C228" s="289"/>
      <c r="D228" s="289"/>
      <c r="E228" s="289"/>
      <c r="F228" s="289"/>
      <c r="G228" s="289"/>
      <c r="H228" s="289"/>
      <c r="I228" s="320"/>
      <c r="J228" s="544"/>
      <c r="K228" s="544"/>
      <c r="L228" s="539"/>
      <c r="M228" s="539"/>
      <c r="N228" s="491"/>
      <c r="O228" s="455"/>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c r="CF228" s="159"/>
      <c r="CG228" s="159"/>
      <c r="CH228" s="159"/>
      <c r="CI228" s="159"/>
      <c r="CJ228" s="159"/>
      <c r="CK228" s="159"/>
      <c r="CL228" s="159"/>
      <c r="CM228" s="159"/>
      <c r="CN228" s="159"/>
      <c r="CO228" s="159"/>
      <c r="CP228" s="159"/>
      <c r="CQ228" s="159"/>
      <c r="CR228" s="159"/>
      <c r="CS228" s="159"/>
      <c r="CT228" s="159"/>
      <c r="CU228" s="159"/>
      <c r="CV228" s="159"/>
      <c r="CW228" s="159"/>
      <c r="CX228" s="159"/>
      <c r="CY228" s="159"/>
      <c r="CZ228" s="159"/>
      <c r="DA228" s="159"/>
      <c r="DB228" s="159"/>
      <c r="DC228" s="159"/>
      <c r="DD228" s="159"/>
      <c r="DE228" s="159"/>
      <c r="DF228" s="159"/>
      <c r="DG228" s="159"/>
      <c r="DH228" s="159"/>
      <c r="DI228" s="159"/>
      <c r="DJ228" s="159"/>
      <c r="DK228" s="159"/>
      <c r="DL228" s="159"/>
      <c r="DM228" s="159"/>
      <c r="DN228" s="159"/>
      <c r="DO228" s="159"/>
      <c r="DP228" s="159"/>
      <c r="DQ228" s="159"/>
      <c r="DR228" s="159"/>
      <c r="DS228" s="159"/>
      <c r="DT228" s="159"/>
      <c r="DU228" s="159"/>
      <c r="DV228" s="159"/>
      <c r="DW228" s="159"/>
      <c r="DX228" s="159"/>
      <c r="DY228" s="159"/>
      <c r="DZ228" s="159"/>
      <c r="EA228" s="159"/>
      <c r="EB228" s="159"/>
      <c r="EC228" s="159"/>
      <c r="ED228" s="159"/>
      <c r="EE228" s="159"/>
      <c r="EF228" s="159"/>
      <c r="EG228" s="159"/>
      <c r="EH228" s="159"/>
      <c r="EI228" s="159"/>
      <c r="EJ228" s="159"/>
      <c r="EK228" s="159"/>
      <c r="EL228" s="159"/>
      <c r="EM228" s="159"/>
      <c r="EN228" s="159"/>
      <c r="EO228" s="159"/>
      <c r="EP228" s="159"/>
      <c r="EQ228" s="159"/>
      <c r="ER228" s="159"/>
      <c r="ES228" s="159"/>
      <c r="ET228" s="159"/>
      <c r="EU228" s="159"/>
      <c r="EV228" s="159"/>
      <c r="EW228" s="159"/>
      <c r="EX228" s="159"/>
      <c r="EY228" s="159"/>
      <c r="EZ228" s="159"/>
      <c r="FA228" s="159"/>
      <c r="FB228" s="159"/>
      <c r="FC228" s="159"/>
      <c r="FD228" s="159"/>
      <c r="FE228" s="159"/>
      <c r="FF228" s="159"/>
      <c r="FG228" s="159"/>
      <c r="FH228" s="159"/>
      <c r="FI228" s="159"/>
      <c r="FJ228" s="159"/>
      <c r="FK228" s="159"/>
      <c r="FL228" s="159"/>
      <c r="FM228" s="159"/>
      <c r="FN228" s="159"/>
      <c r="FO228" s="159"/>
      <c r="FP228" s="159"/>
      <c r="FQ228" s="159"/>
      <c r="FR228" s="159"/>
      <c r="FS228" s="159"/>
      <c r="FT228" s="159"/>
      <c r="FU228" s="159"/>
      <c r="FV228" s="159"/>
      <c r="FW228" s="159"/>
      <c r="FX228" s="159"/>
      <c r="FY228" s="159"/>
      <c r="FZ228" s="159"/>
      <c r="GA228" s="159"/>
      <c r="GB228" s="159"/>
      <c r="GC228" s="159"/>
      <c r="GD228" s="159"/>
      <c r="GE228" s="159"/>
      <c r="GF228" s="159"/>
      <c r="GG228" s="159"/>
      <c r="GH228" s="159"/>
      <c r="GI228" s="159"/>
      <c r="GJ228" s="159"/>
      <c r="GK228" s="159"/>
      <c r="GL228" s="159"/>
      <c r="GM228" s="159"/>
      <c r="GN228" s="159"/>
    </row>
    <row r="229" spans="2:196" s="160" customFormat="1" x14ac:dyDescent="0.3">
      <c r="B229" s="369" t="s">
        <v>235</v>
      </c>
      <c r="C229" s="370"/>
      <c r="D229" s="409"/>
      <c r="E229" s="371" t="s">
        <v>236</v>
      </c>
      <c r="F229" s="372"/>
      <c r="G229" s="373"/>
      <c r="H229" s="374" t="s">
        <v>112</v>
      </c>
      <c r="I229" s="375"/>
      <c r="J229" s="375"/>
      <c r="K229" s="376"/>
      <c r="L229" s="377" t="s">
        <v>237</v>
      </c>
      <c r="M229" s="377"/>
      <c r="N229" s="272" t="s">
        <v>238</v>
      </c>
      <c r="O229" s="273"/>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c r="CF229" s="159"/>
      <c r="CG229" s="159"/>
      <c r="CH229" s="159"/>
      <c r="CI229" s="159"/>
      <c r="CJ229" s="159"/>
      <c r="CK229" s="159"/>
      <c r="CL229" s="159"/>
      <c r="CM229" s="159"/>
      <c r="CN229" s="159"/>
      <c r="CO229" s="159"/>
      <c r="CP229" s="159"/>
      <c r="CQ229" s="159"/>
      <c r="CR229" s="159"/>
      <c r="CS229" s="159"/>
      <c r="CT229" s="159"/>
      <c r="CU229" s="159"/>
      <c r="CV229" s="159"/>
      <c r="CW229" s="159"/>
      <c r="CX229" s="159"/>
      <c r="CY229" s="159"/>
      <c r="CZ229" s="159"/>
      <c r="DA229" s="159"/>
      <c r="DB229" s="159"/>
      <c r="DC229" s="159"/>
      <c r="DD229" s="159"/>
      <c r="DE229" s="159"/>
      <c r="DF229" s="159"/>
      <c r="DG229" s="159"/>
      <c r="DH229" s="159"/>
      <c r="DI229" s="159"/>
      <c r="DJ229" s="159"/>
      <c r="DK229" s="159"/>
      <c r="DL229" s="159"/>
      <c r="DM229" s="159"/>
      <c r="DN229" s="159"/>
      <c r="DO229" s="159"/>
      <c r="DP229" s="159"/>
      <c r="DQ229" s="159"/>
      <c r="DR229" s="159"/>
      <c r="DS229" s="159"/>
      <c r="DT229" s="159"/>
      <c r="DU229" s="159"/>
      <c r="DV229" s="159"/>
      <c r="DW229" s="159"/>
      <c r="DX229" s="159"/>
      <c r="DY229" s="159"/>
      <c r="DZ229" s="159"/>
      <c r="EA229" s="159"/>
      <c r="EB229" s="159"/>
      <c r="EC229" s="159"/>
      <c r="ED229" s="159"/>
      <c r="EE229" s="159"/>
      <c r="EF229" s="159"/>
      <c r="EG229" s="159"/>
      <c r="EH229" s="159"/>
      <c r="EI229" s="159"/>
      <c r="EJ229" s="159"/>
      <c r="EK229" s="159"/>
      <c r="EL229" s="159"/>
      <c r="EM229" s="159"/>
      <c r="EN229" s="159"/>
      <c r="EO229" s="159"/>
      <c r="EP229" s="159"/>
      <c r="EQ229" s="159"/>
      <c r="ER229" s="159"/>
      <c r="ES229" s="159"/>
      <c r="ET229" s="159"/>
      <c r="EU229" s="159"/>
      <c r="EV229" s="159"/>
      <c r="EW229" s="159"/>
      <c r="EX229" s="159"/>
      <c r="EY229" s="159"/>
      <c r="EZ229" s="159"/>
      <c r="FA229" s="159"/>
      <c r="FB229" s="159"/>
      <c r="FC229" s="159"/>
      <c r="FD229" s="159"/>
      <c r="FE229" s="159"/>
      <c r="FF229" s="159"/>
      <c r="FG229" s="159"/>
      <c r="FH229" s="159"/>
      <c r="FI229" s="159"/>
      <c r="FJ229" s="159"/>
      <c r="FK229" s="159"/>
      <c r="FL229" s="159"/>
      <c r="FM229" s="159"/>
      <c r="FN229" s="159"/>
      <c r="FO229" s="159"/>
      <c r="FP229" s="159"/>
      <c r="FQ229" s="159"/>
      <c r="FR229" s="159"/>
      <c r="FS229" s="159"/>
      <c r="FT229" s="159"/>
      <c r="FU229" s="159"/>
      <c r="FV229" s="159"/>
      <c r="FW229" s="159"/>
      <c r="FX229" s="159"/>
      <c r="FY229" s="159"/>
      <c r="FZ229" s="159"/>
      <c r="GA229" s="159"/>
      <c r="GB229" s="159"/>
      <c r="GC229" s="159"/>
      <c r="GD229" s="159"/>
      <c r="GE229" s="159"/>
      <c r="GF229" s="159"/>
      <c r="GG229" s="159"/>
      <c r="GH229" s="159"/>
      <c r="GI229" s="159"/>
      <c r="GJ229" s="159"/>
      <c r="GK229" s="159"/>
      <c r="GL229" s="159"/>
      <c r="GM229" s="159"/>
      <c r="GN229" s="159"/>
    </row>
    <row r="230" spans="2:196" s="160" customFormat="1" ht="32.1" customHeight="1" x14ac:dyDescent="0.3">
      <c r="B230" s="274"/>
      <c r="C230" s="275"/>
      <c r="D230" s="276"/>
      <c r="E230" s="277"/>
      <c r="F230" s="278"/>
      <c r="G230" s="279"/>
      <c r="H230" s="379" t="s">
        <v>239</v>
      </c>
      <c r="I230" s="380"/>
      <c r="J230" s="379" t="s">
        <v>103</v>
      </c>
      <c r="K230" s="380"/>
      <c r="L230" s="298" t="s">
        <v>104</v>
      </c>
      <c r="M230" s="298"/>
      <c r="N230" s="284" t="s">
        <v>105</v>
      </c>
      <c r="O230" s="285"/>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c r="CF230" s="159"/>
      <c r="CG230" s="159"/>
      <c r="CH230" s="159"/>
      <c r="CI230" s="159"/>
      <c r="CJ230" s="159"/>
      <c r="CK230" s="159"/>
      <c r="CL230" s="159"/>
      <c r="CM230" s="159"/>
      <c r="CN230" s="159"/>
      <c r="CO230" s="159"/>
      <c r="CP230" s="159"/>
      <c r="CQ230" s="159"/>
      <c r="CR230" s="159"/>
      <c r="CS230" s="159"/>
      <c r="CT230" s="159"/>
      <c r="CU230" s="159"/>
      <c r="CV230" s="159"/>
      <c r="CW230" s="159"/>
      <c r="CX230" s="159"/>
      <c r="CY230" s="159"/>
      <c r="CZ230" s="159"/>
      <c r="DA230" s="159"/>
      <c r="DB230" s="159"/>
      <c r="DC230" s="159"/>
      <c r="DD230" s="159"/>
      <c r="DE230" s="159"/>
      <c r="DF230" s="159"/>
      <c r="DG230" s="159"/>
      <c r="DH230" s="159"/>
      <c r="DI230" s="159"/>
      <c r="DJ230" s="159"/>
      <c r="DK230" s="159"/>
      <c r="DL230" s="159"/>
      <c r="DM230" s="159"/>
      <c r="DN230" s="159"/>
      <c r="DO230" s="159"/>
      <c r="DP230" s="159"/>
      <c r="DQ230" s="159"/>
      <c r="DR230" s="159"/>
      <c r="DS230" s="159"/>
      <c r="DT230" s="159"/>
      <c r="DU230" s="159"/>
      <c r="DV230" s="159"/>
      <c r="DW230" s="159"/>
      <c r="DX230" s="159"/>
      <c r="DY230" s="159"/>
      <c r="DZ230" s="159"/>
      <c r="EA230" s="159"/>
      <c r="EB230" s="159"/>
      <c r="EC230" s="159"/>
      <c r="ED230" s="159"/>
      <c r="EE230" s="159"/>
      <c r="EF230" s="159"/>
      <c r="EG230" s="159"/>
      <c r="EH230" s="159"/>
      <c r="EI230" s="159"/>
      <c r="EJ230" s="159"/>
      <c r="EK230" s="159"/>
      <c r="EL230" s="159"/>
      <c r="EM230" s="159"/>
      <c r="EN230" s="159"/>
      <c r="EO230" s="159"/>
      <c r="EP230" s="159"/>
      <c r="EQ230" s="159"/>
      <c r="ER230" s="159"/>
      <c r="ES230" s="159"/>
      <c r="ET230" s="159"/>
      <c r="EU230" s="159"/>
      <c r="EV230" s="159"/>
      <c r="EW230" s="159"/>
      <c r="EX230" s="159"/>
      <c r="EY230" s="159"/>
      <c r="EZ230" s="159"/>
      <c r="FA230" s="159"/>
      <c r="FB230" s="159"/>
      <c r="FC230" s="159"/>
      <c r="FD230" s="159"/>
      <c r="FE230" s="159"/>
      <c r="FF230" s="159"/>
      <c r="FG230" s="159"/>
      <c r="FH230" s="159"/>
      <c r="FI230" s="159"/>
      <c r="FJ230" s="159"/>
      <c r="FK230" s="159"/>
      <c r="FL230" s="159"/>
      <c r="FM230" s="159"/>
      <c r="FN230" s="159"/>
      <c r="FO230" s="159"/>
      <c r="FP230" s="159"/>
      <c r="FQ230" s="159"/>
      <c r="FR230" s="159"/>
      <c r="FS230" s="159"/>
      <c r="FT230" s="159"/>
      <c r="FU230" s="159"/>
      <c r="FV230" s="159"/>
      <c r="FW230" s="159"/>
      <c r="FX230" s="159"/>
      <c r="FY230" s="159"/>
      <c r="FZ230" s="159"/>
      <c r="GA230" s="159"/>
      <c r="GB230" s="159"/>
      <c r="GC230" s="159"/>
      <c r="GD230" s="159"/>
      <c r="GE230" s="159"/>
      <c r="GF230" s="159"/>
      <c r="GG230" s="159"/>
      <c r="GH230" s="159"/>
      <c r="GI230" s="159"/>
      <c r="GJ230" s="159"/>
      <c r="GK230" s="159"/>
      <c r="GL230" s="159"/>
      <c r="GM230" s="159"/>
      <c r="GN230" s="159"/>
    </row>
    <row r="231" spans="2:196" s="160" customFormat="1" x14ac:dyDescent="0.3">
      <c r="B231" s="342" t="s">
        <v>205</v>
      </c>
      <c r="C231" s="343"/>
      <c r="D231" s="344"/>
      <c r="E231" s="348" t="s">
        <v>206</v>
      </c>
      <c r="F231" s="343"/>
      <c r="G231" s="344"/>
      <c r="H231" s="174" t="s">
        <v>70</v>
      </c>
      <c r="I231" s="174" t="s">
        <v>71</v>
      </c>
      <c r="J231" s="174" t="s">
        <v>70</v>
      </c>
      <c r="K231" s="174" t="s">
        <v>71</v>
      </c>
      <c r="L231" s="350"/>
      <c r="M231" s="350"/>
      <c r="N231" s="174" t="s">
        <v>72</v>
      </c>
      <c r="O231" s="175" t="s">
        <v>108</v>
      </c>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c r="CF231" s="159"/>
      <c r="CG231" s="159"/>
      <c r="CH231" s="159"/>
      <c r="CI231" s="159"/>
      <c r="CJ231" s="159"/>
      <c r="CK231" s="159"/>
      <c r="CL231" s="159"/>
      <c r="CM231" s="159"/>
      <c r="CN231" s="159"/>
      <c r="CO231" s="159"/>
      <c r="CP231" s="159"/>
      <c r="CQ231" s="159"/>
      <c r="CR231" s="159"/>
      <c r="CS231" s="159"/>
      <c r="CT231" s="159"/>
      <c r="CU231" s="159"/>
      <c r="CV231" s="159"/>
      <c r="CW231" s="159"/>
      <c r="CX231" s="159"/>
      <c r="CY231" s="159"/>
      <c r="CZ231" s="159"/>
      <c r="DA231" s="159"/>
      <c r="DB231" s="159"/>
      <c r="DC231" s="159"/>
      <c r="DD231" s="159"/>
      <c r="DE231" s="159"/>
      <c r="DF231" s="159"/>
      <c r="DG231" s="159"/>
      <c r="DH231" s="159"/>
      <c r="DI231" s="159"/>
      <c r="DJ231" s="159"/>
      <c r="DK231" s="159"/>
      <c r="DL231" s="159"/>
      <c r="DM231" s="159"/>
      <c r="DN231" s="159"/>
      <c r="DO231" s="159"/>
      <c r="DP231" s="159"/>
      <c r="DQ231" s="159"/>
      <c r="DR231" s="159"/>
      <c r="DS231" s="159"/>
      <c r="DT231" s="159"/>
      <c r="DU231" s="159"/>
      <c r="DV231" s="159"/>
      <c r="DW231" s="159"/>
      <c r="DX231" s="159"/>
      <c r="DY231" s="159"/>
      <c r="DZ231" s="159"/>
      <c r="EA231" s="159"/>
      <c r="EB231" s="159"/>
      <c r="EC231" s="159"/>
      <c r="ED231" s="159"/>
      <c r="EE231" s="159"/>
      <c r="EF231" s="159"/>
      <c r="EG231" s="159"/>
      <c r="EH231" s="159"/>
      <c r="EI231" s="159"/>
      <c r="EJ231" s="159"/>
      <c r="EK231" s="159"/>
      <c r="EL231" s="159"/>
      <c r="EM231" s="159"/>
      <c r="EN231" s="159"/>
      <c r="EO231" s="159"/>
      <c r="EP231" s="159"/>
      <c r="EQ231" s="159"/>
      <c r="ER231" s="159"/>
      <c r="ES231" s="159"/>
      <c r="ET231" s="159"/>
      <c r="EU231" s="159"/>
      <c r="EV231" s="159"/>
      <c r="EW231" s="159"/>
      <c r="EX231" s="159"/>
      <c r="EY231" s="159"/>
      <c r="EZ231" s="159"/>
      <c r="FA231" s="159"/>
      <c r="FB231" s="159"/>
      <c r="FC231" s="159"/>
      <c r="FD231" s="159"/>
      <c r="FE231" s="159"/>
      <c r="FF231" s="159"/>
      <c r="FG231" s="159"/>
      <c r="FH231" s="159"/>
      <c r="FI231" s="159"/>
      <c r="FJ231" s="159"/>
      <c r="FK231" s="159"/>
      <c r="FL231" s="159"/>
      <c r="FM231" s="159"/>
      <c r="FN231" s="159"/>
      <c r="FO231" s="159"/>
      <c r="FP231" s="159"/>
      <c r="FQ231" s="159"/>
      <c r="FR231" s="159"/>
      <c r="FS231" s="159"/>
      <c r="FT231" s="159"/>
      <c r="FU231" s="159"/>
      <c r="FV231" s="159"/>
      <c r="FW231" s="159"/>
      <c r="FX231" s="159"/>
      <c r="FY231" s="159"/>
      <c r="FZ231" s="159"/>
      <c r="GA231" s="159"/>
      <c r="GB231" s="159"/>
      <c r="GC231" s="159"/>
      <c r="GD231" s="159"/>
      <c r="GE231" s="159"/>
      <c r="GF231" s="159"/>
      <c r="GG231" s="159"/>
      <c r="GH231" s="159"/>
      <c r="GI231" s="159"/>
      <c r="GJ231" s="159"/>
      <c r="GK231" s="159"/>
      <c r="GL231" s="159"/>
      <c r="GM231" s="159"/>
      <c r="GN231" s="159"/>
    </row>
    <row r="232" spans="2:196" s="160" customFormat="1" ht="84" customHeight="1" x14ac:dyDescent="0.3">
      <c r="B232" s="345"/>
      <c r="C232" s="346"/>
      <c r="D232" s="347"/>
      <c r="E232" s="349"/>
      <c r="F232" s="346"/>
      <c r="G232" s="347"/>
      <c r="H232" s="125">
        <f>'BUDGET TOTAL (year beginning)'!M30</f>
        <v>0</v>
      </c>
      <c r="I232" s="125">
        <f>'EXPENDITURES (total year end)'!M27</f>
        <v>0</v>
      </c>
      <c r="J232" s="125">
        <f>'BUDGET TOTAL (year beginning)'!N30</f>
        <v>0</v>
      </c>
      <c r="K232" s="125">
        <f>'EXPENDITURES (total year end)'!N27</f>
        <v>0</v>
      </c>
      <c r="L232" s="351" t="str">
        <f>G3</f>
        <v>March 1, 2023 - 
February 28, 2024</v>
      </c>
      <c r="M232" s="352"/>
      <c r="N232" s="195">
        <f>N228</f>
        <v>0</v>
      </c>
      <c r="O232" s="196">
        <f>O228</f>
        <v>0</v>
      </c>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c r="CF232" s="159"/>
      <c r="CG232" s="159"/>
      <c r="CH232" s="159"/>
      <c r="CI232" s="159"/>
      <c r="CJ232" s="159"/>
      <c r="CK232" s="159"/>
      <c r="CL232" s="159"/>
      <c r="CM232" s="159"/>
      <c r="CN232" s="159"/>
      <c r="CO232" s="159"/>
      <c r="CP232" s="159"/>
      <c r="CQ232" s="159"/>
      <c r="CR232" s="159"/>
      <c r="CS232" s="159"/>
      <c r="CT232" s="159"/>
      <c r="CU232" s="159"/>
      <c r="CV232" s="159"/>
      <c r="CW232" s="159"/>
      <c r="CX232" s="159"/>
      <c r="CY232" s="159"/>
      <c r="CZ232" s="159"/>
      <c r="DA232" s="159"/>
      <c r="DB232" s="159"/>
      <c r="DC232" s="159"/>
      <c r="DD232" s="159"/>
      <c r="DE232" s="159"/>
      <c r="DF232" s="159"/>
      <c r="DG232" s="159"/>
      <c r="DH232" s="159"/>
      <c r="DI232" s="159"/>
      <c r="DJ232" s="159"/>
      <c r="DK232" s="159"/>
      <c r="DL232" s="159"/>
      <c r="DM232" s="159"/>
      <c r="DN232" s="159"/>
      <c r="DO232" s="159"/>
      <c r="DP232" s="159"/>
      <c r="DQ232" s="159"/>
      <c r="DR232" s="159"/>
      <c r="DS232" s="159"/>
      <c r="DT232" s="159"/>
      <c r="DU232" s="159"/>
      <c r="DV232" s="159"/>
      <c r="DW232" s="159"/>
      <c r="DX232" s="159"/>
      <c r="DY232" s="159"/>
      <c r="DZ232" s="159"/>
      <c r="EA232" s="159"/>
      <c r="EB232" s="159"/>
      <c r="EC232" s="159"/>
      <c r="ED232" s="159"/>
      <c r="EE232" s="159"/>
      <c r="EF232" s="159"/>
      <c r="EG232" s="159"/>
      <c r="EH232" s="159"/>
      <c r="EI232" s="159"/>
      <c r="EJ232" s="159"/>
      <c r="EK232" s="159"/>
      <c r="EL232" s="159"/>
      <c r="EM232" s="159"/>
      <c r="EN232" s="159"/>
      <c r="EO232" s="159"/>
      <c r="EP232" s="159"/>
      <c r="EQ232" s="159"/>
      <c r="ER232" s="159"/>
      <c r="ES232" s="159"/>
      <c r="ET232" s="159"/>
      <c r="EU232" s="159"/>
      <c r="EV232" s="159"/>
      <c r="EW232" s="159"/>
      <c r="EX232" s="159"/>
      <c r="EY232" s="159"/>
      <c r="EZ232" s="159"/>
      <c r="FA232" s="159"/>
      <c r="FB232" s="159"/>
      <c r="FC232" s="159"/>
      <c r="FD232" s="159"/>
      <c r="FE232" s="159"/>
      <c r="FF232" s="159"/>
      <c r="FG232" s="159"/>
      <c r="FH232" s="159"/>
      <c r="FI232" s="159"/>
      <c r="FJ232" s="159"/>
      <c r="FK232" s="159"/>
      <c r="FL232" s="159"/>
      <c r="FM232" s="159"/>
      <c r="FN232" s="159"/>
      <c r="FO232" s="159"/>
      <c r="FP232" s="159"/>
      <c r="FQ232" s="159"/>
      <c r="FR232" s="159"/>
      <c r="FS232" s="159"/>
      <c r="FT232" s="159"/>
      <c r="FU232" s="159"/>
      <c r="FV232" s="159"/>
      <c r="FW232" s="159"/>
      <c r="FX232" s="159"/>
      <c r="FY232" s="159"/>
      <c r="FZ232" s="159"/>
      <c r="GA232" s="159"/>
      <c r="GB232" s="159"/>
      <c r="GC232" s="159"/>
      <c r="GD232" s="159"/>
      <c r="GE232" s="159"/>
      <c r="GF232" s="159"/>
      <c r="GG232" s="159"/>
      <c r="GH232" s="159"/>
      <c r="GI232" s="159"/>
      <c r="GJ232" s="159"/>
      <c r="GK232" s="159"/>
      <c r="GL232" s="159"/>
      <c r="GM232" s="159"/>
      <c r="GN232" s="159"/>
    </row>
    <row r="233" spans="2:196" s="160" customFormat="1" x14ac:dyDescent="0.3">
      <c r="B233" s="353" t="s">
        <v>109</v>
      </c>
      <c r="C233" s="354"/>
      <c r="D233" s="354"/>
      <c r="E233" s="355"/>
      <c r="F233" s="355"/>
      <c r="G233" s="355"/>
      <c r="H233" s="355"/>
      <c r="I233" s="355"/>
      <c r="J233" s="355"/>
      <c r="K233" s="355"/>
      <c r="L233" s="355"/>
      <c r="M233" s="356"/>
      <c r="N233" s="356"/>
      <c r="O233" s="357"/>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c r="CF233" s="159"/>
      <c r="CG233" s="159"/>
      <c r="CH233" s="159"/>
      <c r="CI233" s="159"/>
      <c r="CJ233" s="159"/>
      <c r="CK233" s="159"/>
      <c r="CL233" s="159"/>
      <c r="CM233" s="159"/>
      <c r="CN233" s="159"/>
      <c r="CO233" s="159"/>
      <c r="CP233" s="159"/>
      <c r="CQ233" s="159"/>
      <c r="CR233" s="159"/>
      <c r="CS233" s="159"/>
      <c r="CT233" s="159"/>
      <c r="CU233" s="159"/>
      <c r="CV233" s="159"/>
      <c r="CW233" s="159"/>
      <c r="CX233" s="159"/>
      <c r="CY233" s="159"/>
      <c r="CZ233" s="159"/>
      <c r="DA233" s="159"/>
      <c r="DB233" s="159"/>
      <c r="DC233" s="159"/>
      <c r="DD233" s="159"/>
      <c r="DE233" s="159"/>
      <c r="DF233" s="159"/>
      <c r="DG233" s="159"/>
      <c r="DH233" s="159"/>
      <c r="DI233" s="159"/>
      <c r="DJ233" s="159"/>
      <c r="DK233" s="159"/>
      <c r="DL233" s="159"/>
      <c r="DM233" s="159"/>
      <c r="DN233" s="159"/>
      <c r="DO233" s="159"/>
      <c r="DP233" s="159"/>
      <c r="DQ233" s="159"/>
      <c r="DR233" s="159"/>
      <c r="DS233" s="159"/>
      <c r="DT233" s="159"/>
      <c r="DU233" s="159"/>
      <c r="DV233" s="159"/>
      <c r="DW233" s="159"/>
      <c r="DX233" s="159"/>
      <c r="DY233" s="159"/>
      <c r="DZ233" s="159"/>
      <c r="EA233" s="159"/>
      <c r="EB233" s="159"/>
      <c r="EC233" s="159"/>
      <c r="ED233" s="159"/>
      <c r="EE233" s="159"/>
      <c r="EF233" s="159"/>
      <c r="EG233" s="159"/>
      <c r="EH233" s="159"/>
      <c r="EI233" s="159"/>
      <c r="EJ233" s="159"/>
      <c r="EK233" s="159"/>
      <c r="EL233" s="159"/>
      <c r="EM233" s="159"/>
      <c r="EN233" s="159"/>
      <c r="EO233" s="159"/>
      <c r="EP233" s="159"/>
      <c r="EQ233" s="159"/>
      <c r="ER233" s="159"/>
      <c r="ES233" s="159"/>
      <c r="ET233" s="159"/>
      <c r="EU233" s="159"/>
      <c r="EV233" s="159"/>
      <c r="EW233" s="159"/>
      <c r="EX233" s="159"/>
      <c r="EY233" s="159"/>
      <c r="EZ233" s="159"/>
      <c r="FA233" s="159"/>
      <c r="FB233" s="159"/>
      <c r="FC233" s="159"/>
      <c r="FD233" s="159"/>
      <c r="FE233" s="159"/>
      <c r="FF233" s="159"/>
      <c r="FG233" s="159"/>
      <c r="FH233" s="159"/>
      <c r="FI233" s="159"/>
      <c r="FJ233" s="159"/>
      <c r="FK233" s="159"/>
      <c r="FL233" s="159"/>
      <c r="FM233" s="159"/>
      <c r="FN233" s="159"/>
      <c r="FO233" s="159"/>
      <c r="FP233" s="159"/>
      <c r="FQ233" s="159"/>
      <c r="FR233" s="159"/>
      <c r="FS233" s="159"/>
      <c r="FT233" s="159"/>
      <c r="FU233" s="159"/>
      <c r="FV233" s="159"/>
      <c r="FW233" s="159"/>
      <c r="FX233" s="159"/>
      <c r="FY233" s="159"/>
      <c r="FZ233" s="159"/>
      <c r="GA233" s="159"/>
      <c r="GB233" s="159"/>
      <c r="GC233" s="159"/>
      <c r="GD233" s="159"/>
      <c r="GE233" s="159"/>
      <c r="GF233" s="159"/>
      <c r="GG233" s="159"/>
      <c r="GH233" s="159"/>
      <c r="GI233" s="159"/>
      <c r="GJ233" s="159"/>
      <c r="GK233" s="159"/>
      <c r="GL233" s="159"/>
      <c r="GM233" s="159"/>
      <c r="GN233" s="159"/>
    </row>
    <row r="234" spans="2:196" s="160" customFormat="1" ht="33" customHeight="1" thickBot="1" x14ac:dyDescent="0.35">
      <c r="B234" s="358" t="s">
        <v>207</v>
      </c>
      <c r="C234" s="359"/>
      <c r="D234" s="359"/>
      <c r="E234" s="360"/>
      <c r="F234" s="360"/>
      <c r="G234" s="360"/>
      <c r="H234" s="360"/>
      <c r="I234" s="360"/>
      <c r="J234" s="360"/>
      <c r="K234" s="360"/>
      <c r="L234" s="360"/>
      <c r="M234" s="361"/>
      <c r="N234" s="361"/>
      <c r="O234" s="362"/>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c r="CF234" s="159"/>
      <c r="CG234" s="159"/>
      <c r="CH234" s="159"/>
      <c r="CI234" s="159"/>
      <c r="CJ234" s="159"/>
      <c r="CK234" s="159"/>
      <c r="CL234" s="159"/>
      <c r="CM234" s="159"/>
      <c r="CN234" s="159"/>
      <c r="CO234" s="159"/>
      <c r="CP234" s="159"/>
      <c r="CQ234" s="159"/>
      <c r="CR234" s="159"/>
      <c r="CS234" s="159"/>
      <c r="CT234" s="159"/>
      <c r="CU234" s="159"/>
      <c r="CV234" s="159"/>
      <c r="CW234" s="159"/>
      <c r="CX234" s="159"/>
      <c r="CY234" s="159"/>
      <c r="CZ234" s="159"/>
      <c r="DA234" s="159"/>
      <c r="DB234" s="159"/>
      <c r="DC234" s="159"/>
      <c r="DD234" s="159"/>
      <c r="DE234" s="159"/>
      <c r="DF234" s="159"/>
      <c r="DG234" s="159"/>
      <c r="DH234" s="159"/>
      <c r="DI234" s="159"/>
      <c r="DJ234" s="159"/>
      <c r="DK234" s="159"/>
      <c r="DL234" s="159"/>
      <c r="DM234" s="159"/>
      <c r="DN234" s="159"/>
      <c r="DO234" s="159"/>
      <c r="DP234" s="159"/>
      <c r="DQ234" s="159"/>
      <c r="DR234" s="159"/>
      <c r="DS234" s="159"/>
      <c r="DT234" s="159"/>
      <c r="DU234" s="159"/>
      <c r="DV234" s="159"/>
      <c r="DW234" s="159"/>
      <c r="DX234" s="159"/>
      <c r="DY234" s="159"/>
      <c r="DZ234" s="159"/>
      <c r="EA234" s="159"/>
      <c r="EB234" s="159"/>
      <c r="EC234" s="159"/>
      <c r="ED234" s="159"/>
      <c r="EE234" s="159"/>
      <c r="EF234" s="159"/>
      <c r="EG234" s="159"/>
      <c r="EH234" s="159"/>
      <c r="EI234" s="159"/>
      <c r="EJ234" s="159"/>
      <c r="EK234" s="159"/>
      <c r="EL234" s="159"/>
      <c r="EM234" s="159"/>
      <c r="EN234" s="159"/>
      <c r="EO234" s="159"/>
      <c r="EP234" s="159"/>
      <c r="EQ234" s="159"/>
      <c r="ER234" s="159"/>
      <c r="ES234" s="159"/>
      <c r="ET234" s="159"/>
      <c r="EU234" s="159"/>
      <c r="EV234" s="159"/>
      <c r="EW234" s="159"/>
      <c r="EX234" s="159"/>
      <c r="EY234" s="159"/>
      <c r="EZ234" s="159"/>
      <c r="FA234" s="159"/>
      <c r="FB234" s="159"/>
      <c r="FC234" s="159"/>
      <c r="FD234" s="159"/>
      <c r="FE234" s="159"/>
      <c r="FF234" s="159"/>
      <c r="FG234" s="159"/>
      <c r="FH234" s="159"/>
      <c r="FI234" s="159"/>
      <c r="FJ234" s="159"/>
      <c r="FK234" s="159"/>
      <c r="FL234" s="159"/>
      <c r="FM234" s="159"/>
      <c r="FN234" s="159"/>
      <c r="FO234" s="159"/>
      <c r="FP234" s="159"/>
      <c r="FQ234" s="159"/>
      <c r="FR234" s="159"/>
      <c r="FS234" s="159"/>
      <c r="FT234" s="159"/>
      <c r="FU234" s="159"/>
      <c r="FV234" s="159"/>
      <c r="FW234" s="159"/>
      <c r="FX234" s="159"/>
      <c r="FY234" s="159"/>
      <c r="FZ234" s="159"/>
      <c r="GA234" s="159"/>
      <c r="GB234" s="159"/>
      <c r="GC234" s="159"/>
      <c r="GD234" s="159"/>
      <c r="GE234" s="159"/>
      <c r="GF234" s="159"/>
      <c r="GG234" s="159"/>
      <c r="GH234" s="159"/>
      <c r="GI234" s="159"/>
      <c r="GJ234" s="159"/>
      <c r="GK234" s="159"/>
      <c r="GL234" s="159"/>
      <c r="GM234" s="159"/>
      <c r="GN234" s="159"/>
    </row>
    <row r="235" spans="2:196" s="160" customFormat="1" ht="40.5" customHeight="1" thickBot="1" x14ac:dyDescent="0.35">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c r="CF235" s="159"/>
      <c r="CG235" s="159"/>
      <c r="CH235" s="159"/>
      <c r="CI235" s="159"/>
      <c r="CJ235" s="159"/>
      <c r="CK235" s="159"/>
      <c r="CL235" s="159"/>
      <c r="CM235" s="159"/>
      <c r="CN235" s="159"/>
      <c r="CO235" s="159"/>
      <c r="CP235" s="159"/>
      <c r="CQ235" s="159"/>
      <c r="CR235" s="159"/>
      <c r="CS235" s="159"/>
      <c r="CT235" s="159"/>
      <c r="CU235" s="159"/>
      <c r="CV235" s="159"/>
      <c r="CW235" s="159"/>
      <c r="CX235" s="159"/>
      <c r="CY235" s="159"/>
      <c r="CZ235" s="159"/>
      <c r="DA235" s="159"/>
      <c r="DB235" s="159"/>
      <c r="DC235" s="159"/>
      <c r="DD235" s="159"/>
      <c r="DE235" s="159"/>
      <c r="DF235" s="159"/>
      <c r="DG235" s="159"/>
      <c r="DH235" s="159"/>
      <c r="DI235" s="159"/>
      <c r="DJ235" s="159"/>
      <c r="DK235" s="159"/>
      <c r="DL235" s="159"/>
      <c r="DM235" s="159"/>
      <c r="DN235" s="159"/>
      <c r="DO235" s="159"/>
      <c r="DP235" s="159"/>
      <c r="DQ235" s="159"/>
      <c r="DR235" s="159"/>
      <c r="DS235" s="159"/>
      <c r="DT235" s="159"/>
      <c r="DU235" s="159"/>
      <c r="DV235" s="159"/>
      <c r="DW235" s="159"/>
      <c r="DX235" s="159"/>
      <c r="DY235" s="159"/>
      <c r="DZ235" s="159"/>
      <c r="EA235" s="159"/>
      <c r="EB235" s="159"/>
      <c r="EC235" s="159"/>
      <c r="ED235" s="159"/>
      <c r="EE235" s="159"/>
      <c r="EF235" s="159"/>
      <c r="EG235" s="159"/>
      <c r="EH235" s="159"/>
      <c r="EI235" s="159"/>
      <c r="EJ235" s="159"/>
      <c r="EK235" s="159"/>
      <c r="EL235" s="159"/>
      <c r="EM235" s="159"/>
      <c r="EN235" s="159"/>
      <c r="EO235" s="159"/>
      <c r="EP235" s="159"/>
      <c r="EQ235" s="159"/>
      <c r="ER235" s="159"/>
      <c r="ES235" s="159"/>
      <c r="ET235" s="159"/>
      <c r="EU235" s="159"/>
      <c r="EV235" s="159"/>
      <c r="EW235" s="159"/>
      <c r="EX235" s="159"/>
      <c r="EY235" s="159"/>
      <c r="EZ235" s="159"/>
      <c r="FA235" s="159"/>
      <c r="FB235" s="159"/>
      <c r="FC235" s="159"/>
      <c r="FD235" s="159"/>
      <c r="FE235" s="159"/>
      <c r="FF235" s="159"/>
      <c r="FG235" s="159"/>
      <c r="FH235" s="159"/>
      <c r="FI235" s="159"/>
      <c r="FJ235" s="159"/>
      <c r="FK235" s="159"/>
      <c r="FL235" s="159"/>
      <c r="FM235" s="159"/>
      <c r="FN235" s="159"/>
      <c r="FO235" s="159"/>
      <c r="FP235" s="159"/>
      <c r="FQ235" s="159"/>
      <c r="FR235" s="159"/>
      <c r="FS235" s="159"/>
      <c r="FT235" s="159"/>
      <c r="FU235" s="159"/>
      <c r="FV235" s="159"/>
      <c r="FW235" s="159"/>
      <c r="FX235" s="159"/>
      <c r="FY235" s="159"/>
      <c r="FZ235" s="159"/>
      <c r="GA235" s="159"/>
      <c r="GB235" s="159"/>
      <c r="GC235" s="159"/>
      <c r="GD235" s="159"/>
      <c r="GE235" s="159"/>
      <c r="GF235" s="159"/>
      <c r="GG235" s="159"/>
      <c r="GH235" s="159"/>
      <c r="GI235" s="159"/>
      <c r="GJ235" s="159"/>
      <c r="GK235" s="159"/>
      <c r="GL235" s="159"/>
      <c r="GM235" s="159"/>
      <c r="GN235" s="159"/>
    </row>
    <row r="236" spans="2:196" s="160" customFormat="1" x14ac:dyDescent="0.3">
      <c r="B236" s="330" t="s">
        <v>251</v>
      </c>
      <c r="C236" s="331"/>
      <c r="D236" s="331"/>
      <c r="E236" s="331"/>
      <c r="F236" s="331"/>
      <c r="G236" s="331"/>
      <c r="H236" s="331"/>
      <c r="I236" s="331"/>
      <c r="J236" s="331"/>
      <c r="K236" s="331"/>
      <c r="L236" s="331"/>
      <c r="M236" s="331"/>
      <c r="N236" s="178" t="s">
        <v>98</v>
      </c>
      <c r="O236" s="177" t="s">
        <v>99</v>
      </c>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c r="CF236" s="159"/>
      <c r="CG236" s="159"/>
      <c r="CH236" s="159"/>
      <c r="CI236" s="159"/>
      <c r="CJ236" s="159"/>
      <c r="CK236" s="159"/>
      <c r="CL236" s="159"/>
      <c r="CM236" s="159"/>
      <c r="CN236" s="159"/>
      <c r="CO236" s="159"/>
      <c r="CP236" s="159"/>
      <c r="CQ236" s="159"/>
      <c r="CR236" s="159"/>
      <c r="CS236" s="159"/>
      <c r="CT236" s="159"/>
      <c r="CU236" s="159"/>
      <c r="CV236" s="159"/>
      <c r="CW236" s="159"/>
      <c r="CX236" s="159"/>
      <c r="CY236" s="159"/>
      <c r="CZ236" s="159"/>
      <c r="DA236" s="159"/>
      <c r="DB236" s="159"/>
      <c r="DC236" s="159"/>
      <c r="DD236" s="159"/>
      <c r="DE236" s="159"/>
      <c r="DF236" s="159"/>
      <c r="DG236" s="159"/>
      <c r="DH236" s="159"/>
      <c r="DI236" s="159"/>
      <c r="DJ236" s="159"/>
      <c r="DK236" s="159"/>
      <c r="DL236" s="159"/>
      <c r="DM236" s="159"/>
      <c r="DN236" s="159"/>
      <c r="DO236" s="159"/>
      <c r="DP236" s="159"/>
      <c r="DQ236" s="159"/>
      <c r="DR236" s="159"/>
      <c r="DS236" s="159"/>
      <c r="DT236" s="159"/>
      <c r="DU236" s="159"/>
      <c r="DV236" s="159"/>
      <c r="DW236" s="159"/>
      <c r="DX236" s="159"/>
      <c r="DY236" s="159"/>
      <c r="DZ236" s="159"/>
      <c r="EA236" s="159"/>
      <c r="EB236" s="159"/>
      <c r="EC236" s="159"/>
      <c r="ED236" s="159"/>
      <c r="EE236" s="159"/>
      <c r="EF236" s="159"/>
      <c r="EG236" s="159"/>
      <c r="EH236" s="159"/>
      <c r="EI236" s="159"/>
      <c r="EJ236" s="159"/>
      <c r="EK236" s="159"/>
      <c r="EL236" s="159"/>
      <c r="EM236" s="159"/>
      <c r="EN236" s="159"/>
      <c r="EO236" s="159"/>
      <c r="EP236" s="159"/>
      <c r="EQ236" s="159"/>
      <c r="ER236" s="159"/>
      <c r="ES236" s="159"/>
      <c r="ET236" s="159"/>
      <c r="EU236" s="159"/>
      <c r="EV236" s="159"/>
      <c r="EW236" s="159"/>
      <c r="EX236" s="159"/>
      <c r="EY236" s="159"/>
      <c r="EZ236" s="159"/>
      <c r="FA236" s="159"/>
      <c r="FB236" s="159"/>
      <c r="FC236" s="159"/>
      <c r="FD236" s="159"/>
      <c r="FE236" s="159"/>
      <c r="FF236" s="159"/>
      <c r="FG236" s="159"/>
      <c r="FH236" s="159"/>
      <c r="FI236" s="159"/>
      <c r="FJ236" s="159"/>
      <c r="FK236" s="159"/>
      <c r="FL236" s="159"/>
      <c r="FM236" s="159"/>
      <c r="FN236" s="159"/>
      <c r="FO236" s="159"/>
      <c r="FP236" s="159"/>
      <c r="FQ236" s="159"/>
      <c r="FR236" s="159"/>
      <c r="FS236" s="159"/>
      <c r="FT236" s="159"/>
      <c r="FU236" s="159"/>
      <c r="FV236" s="159"/>
      <c r="FW236" s="159"/>
      <c r="FX236" s="159"/>
      <c r="FY236" s="159"/>
      <c r="FZ236" s="159"/>
      <c r="GA236" s="159"/>
      <c r="GB236" s="159"/>
      <c r="GC236" s="159"/>
      <c r="GD236" s="159"/>
      <c r="GE236" s="159"/>
      <c r="GF236" s="159"/>
      <c r="GG236" s="159"/>
      <c r="GH236" s="159"/>
      <c r="GI236" s="159"/>
      <c r="GJ236" s="159"/>
      <c r="GK236" s="159"/>
      <c r="GL236" s="159"/>
      <c r="GM236" s="159"/>
      <c r="GN236" s="159"/>
    </row>
    <row r="237" spans="2:196" s="160" customFormat="1" x14ac:dyDescent="0.3">
      <c r="B237" s="307" t="s">
        <v>208</v>
      </c>
      <c r="C237" s="308"/>
      <c r="D237" s="308"/>
      <c r="E237" s="398" t="s">
        <v>231</v>
      </c>
      <c r="F237" s="334"/>
      <c r="G237" s="334"/>
      <c r="H237" s="334"/>
      <c r="I237" s="399"/>
      <c r="J237" s="544"/>
      <c r="K237" s="544"/>
      <c r="L237" s="539" t="s">
        <v>227</v>
      </c>
      <c r="M237" s="539"/>
      <c r="N237" s="491">
        <f>'BUDGET TOTAL (year beginning)'!L31</f>
        <v>0</v>
      </c>
      <c r="O237" s="455">
        <f>'EXPENDITURES (total year end)'!L28</f>
        <v>0</v>
      </c>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c r="CF237" s="159"/>
      <c r="CG237" s="159"/>
      <c r="CH237" s="159"/>
      <c r="CI237" s="159"/>
      <c r="CJ237" s="159"/>
      <c r="CK237" s="159"/>
      <c r="CL237" s="159"/>
      <c r="CM237" s="159"/>
      <c r="CN237" s="159"/>
      <c r="CO237" s="159"/>
      <c r="CP237" s="159"/>
      <c r="CQ237" s="159"/>
      <c r="CR237" s="159"/>
      <c r="CS237" s="159"/>
      <c r="CT237" s="159"/>
      <c r="CU237" s="159"/>
      <c r="CV237" s="159"/>
      <c r="CW237" s="159"/>
      <c r="CX237" s="159"/>
      <c r="CY237" s="159"/>
      <c r="CZ237" s="159"/>
      <c r="DA237" s="159"/>
      <c r="DB237" s="159"/>
      <c r="DC237" s="159"/>
      <c r="DD237" s="159"/>
      <c r="DE237" s="159"/>
      <c r="DF237" s="159"/>
      <c r="DG237" s="159"/>
      <c r="DH237" s="159"/>
      <c r="DI237" s="159"/>
      <c r="DJ237" s="159"/>
      <c r="DK237" s="159"/>
      <c r="DL237" s="159"/>
      <c r="DM237" s="159"/>
      <c r="DN237" s="159"/>
      <c r="DO237" s="159"/>
      <c r="DP237" s="159"/>
      <c r="DQ237" s="159"/>
      <c r="DR237" s="159"/>
      <c r="DS237" s="159"/>
      <c r="DT237" s="159"/>
      <c r="DU237" s="159"/>
      <c r="DV237" s="159"/>
      <c r="DW237" s="159"/>
      <c r="DX237" s="159"/>
      <c r="DY237" s="159"/>
      <c r="DZ237" s="159"/>
      <c r="EA237" s="159"/>
      <c r="EB237" s="159"/>
      <c r="EC237" s="159"/>
      <c r="ED237" s="159"/>
      <c r="EE237" s="159"/>
      <c r="EF237" s="159"/>
      <c r="EG237" s="159"/>
      <c r="EH237" s="159"/>
      <c r="EI237" s="159"/>
      <c r="EJ237" s="159"/>
      <c r="EK237" s="159"/>
      <c r="EL237" s="159"/>
      <c r="EM237" s="159"/>
      <c r="EN237" s="159"/>
      <c r="EO237" s="159"/>
      <c r="EP237" s="159"/>
      <c r="EQ237" s="159"/>
      <c r="ER237" s="159"/>
      <c r="ES237" s="159"/>
      <c r="ET237" s="159"/>
      <c r="EU237" s="159"/>
      <c r="EV237" s="159"/>
      <c r="EW237" s="159"/>
      <c r="EX237" s="159"/>
      <c r="EY237" s="159"/>
      <c r="EZ237" s="159"/>
      <c r="FA237" s="159"/>
      <c r="FB237" s="159"/>
      <c r="FC237" s="159"/>
      <c r="FD237" s="159"/>
      <c r="FE237" s="159"/>
      <c r="FF237" s="159"/>
      <c r="FG237" s="159"/>
      <c r="FH237" s="159"/>
      <c r="FI237" s="159"/>
      <c r="FJ237" s="159"/>
      <c r="FK237" s="159"/>
      <c r="FL237" s="159"/>
      <c r="FM237" s="159"/>
      <c r="FN237" s="159"/>
      <c r="FO237" s="159"/>
      <c r="FP237" s="159"/>
      <c r="FQ237" s="159"/>
      <c r="FR237" s="159"/>
      <c r="FS237" s="159"/>
      <c r="FT237" s="159"/>
      <c r="FU237" s="159"/>
      <c r="FV237" s="159"/>
      <c r="FW237" s="159"/>
      <c r="FX237" s="159"/>
      <c r="FY237" s="159"/>
      <c r="FZ237" s="159"/>
      <c r="GA237" s="159"/>
      <c r="GB237" s="159"/>
      <c r="GC237" s="159"/>
      <c r="GD237" s="159"/>
      <c r="GE237" s="159"/>
      <c r="GF237" s="159"/>
      <c r="GG237" s="159"/>
      <c r="GH237" s="159"/>
      <c r="GI237" s="159"/>
      <c r="GJ237" s="159"/>
      <c r="GK237" s="159"/>
      <c r="GL237" s="159"/>
      <c r="GM237" s="159"/>
      <c r="GN237" s="159"/>
    </row>
    <row r="238" spans="2:196" s="160" customFormat="1" ht="14.45" customHeight="1" x14ac:dyDescent="0.3">
      <c r="B238" s="317" t="s">
        <v>209</v>
      </c>
      <c r="C238" s="318"/>
      <c r="D238" s="318"/>
      <c r="E238" s="318"/>
      <c r="F238" s="318"/>
      <c r="G238" s="318"/>
      <c r="H238" s="318"/>
      <c r="I238" s="319"/>
      <c r="J238" s="544"/>
      <c r="K238" s="544"/>
      <c r="L238" s="539"/>
      <c r="M238" s="539"/>
      <c r="N238" s="491"/>
      <c r="O238" s="455"/>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c r="CF238" s="159"/>
      <c r="CG238" s="159"/>
      <c r="CH238" s="159"/>
      <c r="CI238" s="159"/>
      <c r="CJ238" s="159"/>
      <c r="CK238" s="159"/>
      <c r="CL238" s="159"/>
      <c r="CM238" s="159"/>
      <c r="CN238" s="159"/>
      <c r="CO238" s="159"/>
      <c r="CP238" s="159"/>
      <c r="CQ238" s="159"/>
      <c r="CR238" s="159"/>
      <c r="CS238" s="159"/>
      <c r="CT238" s="159"/>
      <c r="CU238" s="159"/>
      <c r="CV238" s="159"/>
      <c r="CW238" s="159"/>
      <c r="CX238" s="159"/>
      <c r="CY238" s="159"/>
      <c r="CZ238" s="159"/>
      <c r="DA238" s="159"/>
      <c r="DB238" s="159"/>
      <c r="DC238" s="159"/>
      <c r="DD238" s="159"/>
      <c r="DE238" s="159"/>
      <c r="DF238" s="159"/>
      <c r="DG238" s="159"/>
      <c r="DH238" s="159"/>
      <c r="DI238" s="159"/>
      <c r="DJ238" s="159"/>
      <c r="DK238" s="159"/>
      <c r="DL238" s="159"/>
      <c r="DM238" s="159"/>
      <c r="DN238" s="159"/>
      <c r="DO238" s="159"/>
      <c r="DP238" s="159"/>
      <c r="DQ238" s="159"/>
      <c r="DR238" s="159"/>
      <c r="DS238" s="159"/>
      <c r="DT238" s="159"/>
      <c r="DU238" s="159"/>
      <c r="DV238" s="159"/>
      <c r="DW238" s="159"/>
      <c r="DX238" s="159"/>
      <c r="DY238" s="159"/>
      <c r="DZ238" s="159"/>
      <c r="EA238" s="159"/>
      <c r="EB238" s="159"/>
      <c r="EC238" s="159"/>
      <c r="ED238" s="159"/>
      <c r="EE238" s="159"/>
      <c r="EF238" s="159"/>
      <c r="EG238" s="159"/>
      <c r="EH238" s="159"/>
      <c r="EI238" s="159"/>
      <c r="EJ238" s="159"/>
      <c r="EK238" s="159"/>
      <c r="EL238" s="159"/>
      <c r="EM238" s="159"/>
      <c r="EN238" s="159"/>
      <c r="EO238" s="159"/>
      <c r="EP238" s="159"/>
      <c r="EQ238" s="159"/>
      <c r="ER238" s="159"/>
      <c r="ES238" s="159"/>
      <c r="ET238" s="159"/>
      <c r="EU238" s="159"/>
      <c r="EV238" s="159"/>
      <c r="EW238" s="159"/>
      <c r="EX238" s="159"/>
      <c r="EY238" s="159"/>
      <c r="EZ238" s="159"/>
      <c r="FA238" s="159"/>
      <c r="FB238" s="159"/>
      <c r="FC238" s="159"/>
      <c r="FD238" s="159"/>
      <c r="FE238" s="159"/>
      <c r="FF238" s="159"/>
      <c r="FG238" s="159"/>
      <c r="FH238" s="159"/>
      <c r="FI238" s="159"/>
      <c r="FJ238" s="159"/>
      <c r="FK238" s="159"/>
      <c r="FL238" s="159"/>
      <c r="FM238" s="159"/>
      <c r="FN238" s="159"/>
      <c r="FO238" s="159"/>
      <c r="FP238" s="159"/>
      <c r="FQ238" s="159"/>
      <c r="FR238" s="159"/>
      <c r="FS238" s="159"/>
      <c r="FT238" s="159"/>
      <c r="FU238" s="159"/>
      <c r="FV238" s="159"/>
      <c r="FW238" s="159"/>
      <c r="FX238" s="159"/>
      <c r="FY238" s="159"/>
      <c r="FZ238" s="159"/>
      <c r="GA238" s="159"/>
      <c r="GB238" s="159"/>
      <c r="GC238" s="159"/>
      <c r="GD238" s="159"/>
      <c r="GE238" s="159"/>
      <c r="GF238" s="159"/>
      <c r="GG238" s="159"/>
      <c r="GH238" s="159"/>
      <c r="GI238" s="159"/>
      <c r="GJ238" s="159"/>
      <c r="GK238" s="159"/>
      <c r="GL238" s="159"/>
      <c r="GM238" s="159"/>
      <c r="GN238" s="159"/>
    </row>
    <row r="239" spans="2:196" s="160" customFormat="1" x14ac:dyDescent="0.3">
      <c r="B239" s="288"/>
      <c r="C239" s="289"/>
      <c r="D239" s="289"/>
      <c r="E239" s="289"/>
      <c r="F239" s="289"/>
      <c r="G239" s="289"/>
      <c r="H239" s="289"/>
      <c r="I239" s="320"/>
      <c r="J239" s="544"/>
      <c r="K239" s="544"/>
      <c r="L239" s="539"/>
      <c r="M239" s="539"/>
      <c r="N239" s="491"/>
      <c r="O239" s="455"/>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c r="CF239" s="159"/>
      <c r="CG239" s="159"/>
      <c r="CH239" s="159"/>
      <c r="CI239" s="159"/>
      <c r="CJ239" s="159"/>
      <c r="CK239" s="159"/>
      <c r="CL239" s="159"/>
      <c r="CM239" s="159"/>
      <c r="CN239" s="159"/>
      <c r="CO239" s="159"/>
      <c r="CP239" s="159"/>
      <c r="CQ239" s="159"/>
      <c r="CR239" s="159"/>
      <c r="CS239" s="159"/>
      <c r="CT239" s="159"/>
      <c r="CU239" s="159"/>
      <c r="CV239" s="159"/>
      <c r="CW239" s="159"/>
      <c r="CX239" s="159"/>
      <c r="CY239" s="159"/>
      <c r="CZ239" s="159"/>
      <c r="DA239" s="159"/>
      <c r="DB239" s="159"/>
      <c r="DC239" s="159"/>
      <c r="DD239" s="159"/>
      <c r="DE239" s="159"/>
      <c r="DF239" s="159"/>
      <c r="DG239" s="159"/>
      <c r="DH239" s="159"/>
      <c r="DI239" s="159"/>
      <c r="DJ239" s="159"/>
      <c r="DK239" s="159"/>
      <c r="DL239" s="159"/>
      <c r="DM239" s="159"/>
      <c r="DN239" s="159"/>
      <c r="DO239" s="159"/>
      <c r="DP239" s="159"/>
      <c r="DQ239" s="159"/>
      <c r="DR239" s="159"/>
      <c r="DS239" s="159"/>
      <c r="DT239" s="159"/>
      <c r="DU239" s="159"/>
      <c r="DV239" s="159"/>
      <c r="DW239" s="159"/>
      <c r="DX239" s="159"/>
      <c r="DY239" s="159"/>
      <c r="DZ239" s="159"/>
      <c r="EA239" s="159"/>
      <c r="EB239" s="159"/>
      <c r="EC239" s="159"/>
      <c r="ED239" s="159"/>
      <c r="EE239" s="159"/>
      <c r="EF239" s="159"/>
      <c r="EG239" s="159"/>
      <c r="EH239" s="159"/>
      <c r="EI239" s="159"/>
      <c r="EJ239" s="159"/>
      <c r="EK239" s="159"/>
      <c r="EL239" s="159"/>
      <c r="EM239" s="159"/>
      <c r="EN239" s="159"/>
      <c r="EO239" s="159"/>
      <c r="EP239" s="159"/>
      <c r="EQ239" s="159"/>
      <c r="ER239" s="159"/>
      <c r="ES239" s="159"/>
      <c r="ET239" s="159"/>
      <c r="EU239" s="159"/>
      <c r="EV239" s="159"/>
      <c r="EW239" s="159"/>
      <c r="EX239" s="159"/>
      <c r="EY239" s="159"/>
      <c r="EZ239" s="159"/>
      <c r="FA239" s="159"/>
      <c r="FB239" s="159"/>
      <c r="FC239" s="159"/>
      <c r="FD239" s="159"/>
      <c r="FE239" s="159"/>
      <c r="FF239" s="159"/>
      <c r="FG239" s="159"/>
      <c r="FH239" s="159"/>
      <c r="FI239" s="159"/>
      <c r="FJ239" s="159"/>
      <c r="FK239" s="159"/>
      <c r="FL239" s="159"/>
      <c r="FM239" s="159"/>
      <c r="FN239" s="159"/>
      <c r="FO239" s="159"/>
      <c r="FP239" s="159"/>
      <c r="FQ239" s="159"/>
      <c r="FR239" s="159"/>
      <c r="FS239" s="159"/>
      <c r="FT239" s="159"/>
      <c r="FU239" s="159"/>
      <c r="FV239" s="159"/>
      <c r="FW239" s="159"/>
      <c r="FX239" s="159"/>
      <c r="FY239" s="159"/>
      <c r="FZ239" s="159"/>
      <c r="GA239" s="159"/>
      <c r="GB239" s="159"/>
      <c r="GC239" s="159"/>
      <c r="GD239" s="159"/>
      <c r="GE239" s="159"/>
      <c r="GF239" s="159"/>
      <c r="GG239" s="159"/>
      <c r="GH239" s="159"/>
      <c r="GI239" s="159"/>
      <c r="GJ239" s="159"/>
      <c r="GK239" s="159"/>
      <c r="GL239" s="159"/>
      <c r="GM239" s="159"/>
      <c r="GN239" s="159"/>
    </row>
    <row r="240" spans="2:196" s="160" customFormat="1" x14ac:dyDescent="0.3">
      <c r="B240" s="410" t="s">
        <v>235</v>
      </c>
      <c r="C240" s="411"/>
      <c r="D240" s="411"/>
      <c r="E240" s="371" t="s">
        <v>236</v>
      </c>
      <c r="F240" s="372"/>
      <c r="G240" s="373"/>
      <c r="H240" s="374" t="s">
        <v>112</v>
      </c>
      <c r="I240" s="375"/>
      <c r="J240" s="375"/>
      <c r="K240" s="376"/>
      <c r="L240" s="272" t="s">
        <v>237</v>
      </c>
      <c r="M240" s="272"/>
      <c r="N240" s="377" t="s">
        <v>238</v>
      </c>
      <c r="O240" s="378"/>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c r="CF240" s="159"/>
      <c r="CG240" s="159"/>
      <c r="CH240" s="159"/>
      <c r="CI240" s="159"/>
      <c r="CJ240" s="159"/>
      <c r="CK240" s="159"/>
      <c r="CL240" s="159"/>
      <c r="CM240" s="159"/>
      <c r="CN240" s="159"/>
      <c r="CO240" s="159"/>
      <c r="CP240" s="159"/>
      <c r="CQ240" s="159"/>
      <c r="CR240" s="159"/>
      <c r="CS240" s="159"/>
      <c r="CT240" s="159"/>
      <c r="CU240" s="159"/>
      <c r="CV240" s="159"/>
      <c r="CW240" s="159"/>
      <c r="CX240" s="159"/>
      <c r="CY240" s="159"/>
      <c r="CZ240" s="159"/>
      <c r="DA240" s="159"/>
      <c r="DB240" s="159"/>
      <c r="DC240" s="159"/>
      <c r="DD240" s="159"/>
      <c r="DE240" s="159"/>
      <c r="DF240" s="159"/>
      <c r="DG240" s="159"/>
      <c r="DH240" s="159"/>
      <c r="DI240" s="159"/>
      <c r="DJ240" s="159"/>
      <c r="DK240" s="159"/>
      <c r="DL240" s="159"/>
      <c r="DM240" s="159"/>
      <c r="DN240" s="159"/>
      <c r="DO240" s="159"/>
      <c r="DP240" s="159"/>
      <c r="DQ240" s="159"/>
      <c r="DR240" s="159"/>
      <c r="DS240" s="159"/>
      <c r="DT240" s="159"/>
      <c r="DU240" s="159"/>
      <c r="DV240" s="159"/>
      <c r="DW240" s="159"/>
      <c r="DX240" s="159"/>
      <c r="DY240" s="159"/>
      <c r="DZ240" s="159"/>
      <c r="EA240" s="159"/>
      <c r="EB240" s="159"/>
      <c r="EC240" s="159"/>
      <c r="ED240" s="159"/>
      <c r="EE240" s="159"/>
      <c r="EF240" s="159"/>
      <c r="EG240" s="159"/>
      <c r="EH240" s="159"/>
      <c r="EI240" s="159"/>
      <c r="EJ240" s="159"/>
      <c r="EK240" s="159"/>
      <c r="EL240" s="159"/>
      <c r="EM240" s="159"/>
      <c r="EN240" s="159"/>
      <c r="EO240" s="159"/>
      <c r="EP240" s="159"/>
      <c r="EQ240" s="159"/>
      <c r="ER240" s="159"/>
      <c r="ES240" s="159"/>
      <c r="ET240" s="159"/>
      <c r="EU240" s="159"/>
      <c r="EV240" s="159"/>
      <c r="EW240" s="159"/>
      <c r="EX240" s="159"/>
      <c r="EY240" s="159"/>
      <c r="EZ240" s="159"/>
      <c r="FA240" s="159"/>
      <c r="FB240" s="159"/>
      <c r="FC240" s="159"/>
      <c r="FD240" s="159"/>
      <c r="FE240" s="159"/>
      <c r="FF240" s="159"/>
      <c r="FG240" s="159"/>
      <c r="FH240" s="159"/>
      <c r="FI240" s="159"/>
      <c r="FJ240" s="159"/>
      <c r="FK240" s="159"/>
      <c r="FL240" s="159"/>
      <c r="FM240" s="159"/>
      <c r="FN240" s="159"/>
      <c r="FO240" s="159"/>
      <c r="FP240" s="159"/>
      <c r="FQ240" s="159"/>
      <c r="FR240" s="159"/>
      <c r="FS240" s="159"/>
      <c r="FT240" s="159"/>
      <c r="FU240" s="159"/>
      <c r="FV240" s="159"/>
      <c r="FW240" s="159"/>
      <c r="FX240" s="159"/>
      <c r="FY240" s="159"/>
      <c r="FZ240" s="159"/>
      <c r="GA240" s="159"/>
      <c r="GB240" s="159"/>
      <c r="GC240" s="159"/>
      <c r="GD240" s="159"/>
      <c r="GE240" s="159"/>
      <c r="GF240" s="159"/>
      <c r="GG240" s="159"/>
      <c r="GH240" s="159"/>
      <c r="GI240" s="159"/>
      <c r="GJ240" s="159"/>
      <c r="GK240" s="159"/>
      <c r="GL240" s="159"/>
      <c r="GM240" s="159"/>
      <c r="GN240" s="159"/>
    </row>
    <row r="241" spans="2:196" s="160" customFormat="1" x14ac:dyDescent="0.3">
      <c r="B241" s="415"/>
      <c r="C241" s="416"/>
      <c r="D241" s="417"/>
      <c r="E241" s="277"/>
      <c r="F241" s="278"/>
      <c r="G241" s="279"/>
      <c r="H241" s="379" t="s">
        <v>250</v>
      </c>
      <c r="I241" s="380"/>
      <c r="J241" s="379" t="s">
        <v>210</v>
      </c>
      <c r="K241" s="380"/>
      <c r="L241" s="284" t="s">
        <v>211</v>
      </c>
      <c r="M241" s="284"/>
      <c r="N241" s="298" t="s">
        <v>212</v>
      </c>
      <c r="O241" s="38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c r="CF241" s="159"/>
      <c r="CG241" s="159"/>
      <c r="CH241" s="159"/>
      <c r="CI241" s="159"/>
      <c r="CJ241" s="159"/>
      <c r="CK241" s="159"/>
      <c r="CL241" s="159"/>
      <c r="CM241" s="159"/>
      <c r="CN241" s="159"/>
      <c r="CO241" s="159"/>
      <c r="CP241" s="159"/>
      <c r="CQ241" s="159"/>
      <c r="CR241" s="159"/>
      <c r="CS241" s="159"/>
      <c r="CT241" s="159"/>
      <c r="CU241" s="159"/>
      <c r="CV241" s="159"/>
      <c r="CW241" s="159"/>
      <c r="CX241" s="159"/>
      <c r="CY241" s="159"/>
      <c r="CZ241" s="159"/>
      <c r="DA241" s="159"/>
      <c r="DB241" s="159"/>
      <c r="DC241" s="159"/>
      <c r="DD241" s="159"/>
      <c r="DE241" s="159"/>
      <c r="DF241" s="159"/>
      <c r="DG241" s="159"/>
      <c r="DH241" s="159"/>
      <c r="DI241" s="159"/>
      <c r="DJ241" s="159"/>
      <c r="DK241" s="159"/>
      <c r="DL241" s="159"/>
      <c r="DM241" s="159"/>
      <c r="DN241" s="159"/>
      <c r="DO241" s="159"/>
      <c r="DP241" s="159"/>
      <c r="DQ241" s="159"/>
      <c r="DR241" s="159"/>
      <c r="DS241" s="159"/>
      <c r="DT241" s="159"/>
      <c r="DU241" s="159"/>
      <c r="DV241" s="159"/>
      <c r="DW241" s="159"/>
      <c r="DX241" s="159"/>
      <c r="DY241" s="159"/>
      <c r="DZ241" s="159"/>
      <c r="EA241" s="159"/>
      <c r="EB241" s="159"/>
      <c r="EC241" s="159"/>
      <c r="ED241" s="159"/>
      <c r="EE241" s="159"/>
      <c r="EF241" s="159"/>
      <c r="EG241" s="159"/>
      <c r="EH241" s="159"/>
      <c r="EI241" s="159"/>
      <c r="EJ241" s="159"/>
      <c r="EK241" s="159"/>
      <c r="EL241" s="159"/>
      <c r="EM241" s="159"/>
      <c r="EN241" s="159"/>
      <c r="EO241" s="159"/>
      <c r="EP241" s="159"/>
      <c r="EQ241" s="159"/>
      <c r="ER241" s="159"/>
      <c r="ES241" s="159"/>
      <c r="ET241" s="159"/>
      <c r="EU241" s="159"/>
      <c r="EV241" s="159"/>
      <c r="EW241" s="159"/>
      <c r="EX241" s="159"/>
      <c r="EY241" s="159"/>
      <c r="EZ241" s="159"/>
      <c r="FA241" s="159"/>
      <c r="FB241" s="159"/>
      <c r="FC241" s="159"/>
      <c r="FD241" s="159"/>
      <c r="FE241" s="159"/>
      <c r="FF241" s="159"/>
      <c r="FG241" s="159"/>
      <c r="FH241" s="159"/>
      <c r="FI241" s="159"/>
      <c r="FJ241" s="159"/>
      <c r="FK241" s="159"/>
      <c r="FL241" s="159"/>
      <c r="FM241" s="159"/>
      <c r="FN241" s="159"/>
      <c r="FO241" s="159"/>
      <c r="FP241" s="159"/>
      <c r="FQ241" s="159"/>
      <c r="FR241" s="159"/>
      <c r="FS241" s="159"/>
      <c r="FT241" s="159"/>
      <c r="FU241" s="159"/>
      <c r="FV241" s="159"/>
      <c r="FW241" s="159"/>
      <c r="FX241" s="159"/>
      <c r="FY241" s="159"/>
      <c r="FZ241" s="159"/>
      <c r="GA241" s="159"/>
      <c r="GB241" s="159"/>
      <c r="GC241" s="159"/>
      <c r="GD241" s="159"/>
      <c r="GE241" s="159"/>
      <c r="GF241" s="159"/>
      <c r="GG241" s="159"/>
      <c r="GH241" s="159"/>
      <c r="GI241" s="159"/>
      <c r="GJ241" s="159"/>
      <c r="GK241" s="159"/>
      <c r="GL241" s="159"/>
      <c r="GM241" s="159"/>
      <c r="GN241" s="159"/>
    </row>
    <row r="242" spans="2:196" s="160" customFormat="1" x14ac:dyDescent="0.3">
      <c r="B242" s="342" t="s">
        <v>213</v>
      </c>
      <c r="C242" s="343"/>
      <c r="D242" s="344"/>
      <c r="E242" s="348" t="s">
        <v>214</v>
      </c>
      <c r="F242" s="343"/>
      <c r="G242" s="344"/>
      <c r="H242" s="174" t="s">
        <v>70</v>
      </c>
      <c r="I242" s="174" t="s">
        <v>71</v>
      </c>
      <c r="J242" s="174" t="s">
        <v>70</v>
      </c>
      <c r="K242" s="174" t="s">
        <v>71</v>
      </c>
      <c r="L242" s="350"/>
      <c r="M242" s="350"/>
      <c r="N242" s="174" t="s">
        <v>72</v>
      </c>
      <c r="O242" s="175" t="s">
        <v>108</v>
      </c>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c r="CF242" s="159"/>
      <c r="CG242" s="159"/>
      <c r="CH242" s="159"/>
      <c r="CI242" s="159"/>
      <c r="CJ242" s="159"/>
      <c r="CK242" s="159"/>
      <c r="CL242" s="159"/>
      <c r="CM242" s="159"/>
      <c r="CN242" s="159"/>
      <c r="CO242" s="159"/>
      <c r="CP242" s="159"/>
      <c r="CQ242" s="159"/>
      <c r="CR242" s="159"/>
      <c r="CS242" s="159"/>
      <c r="CT242" s="159"/>
      <c r="CU242" s="159"/>
      <c r="CV242" s="159"/>
      <c r="CW242" s="159"/>
      <c r="CX242" s="159"/>
      <c r="CY242" s="159"/>
      <c r="CZ242" s="159"/>
      <c r="DA242" s="159"/>
      <c r="DB242" s="159"/>
      <c r="DC242" s="159"/>
      <c r="DD242" s="159"/>
      <c r="DE242" s="159"/>
      <c r="DF242" s="159"/>
      <c r="DG242" s="159"/>
      <c r="DH242" s="159"/>
      <c r="DI242" s="159"/>
      <c r="DJ242" s="159"/>
      <c r="DK242" s="159"/>
      <c r="DL242" s="159"/>
      <c r="DM242" s="159"/>
      <c r="DN242" s="159"/>
      <c r="DO242" s="159"/>
      <c r="DP242" s="159"/>
      <c r="DQ242" s="159"/>
      <c r="DR242" s="159"/>
      <c r="DS242" s="159"/>
      <c r="DT242" s="159"/>
      <c r="DU242" s="159"/>
      <c r="DV242" s="159"/>
      <c r="DW242" s="159"/>
      <c r="DX242" s="159"/>
      <c r="DY242" s="159"/>
      <c r="DZ242" s="159"/>
      <c r="EA242" s="159"/>
      <c r="EB242" s="159"/>
      <c r="EC242" s="159"/>
      <c r="ED242" s="159"/>
      <c r="EE242" s="159"/>
      <c r="EF242" s="159"/>
      <c r="EG242" s="159"/>
      <c r="EH242" s="159"/>
      <c r="EI242" s="159"/>
      <c r="EJ242" s="159"/>
      <c r="EK242" s="159"/>
      <c r="EL242" s="159"/>
      <c r="EM242" s="159"/>
      <c r="EN242" s="159"/>
      <c r="EO242" s="159"/>
      <c r="EP242" s="159"/>
      <c r="EQ242" s="159"/>
      <c r="ER242" s="159"/>
      <c r="ES242" s="159"/>
      <c r="ET242" s="159"/>
      <c r="EU242" s="159"/>
      <c r="EV242" s="159"/>
      <c r="EW242" s="159"/>
      <c r="EX242" s="159"/>
      <c r="EY242" s="159"/>
      <c r="EZ242" s="159"/>
      <c r="FA242" s="159"/>
      <c r="FB242" s="159"/>
      <c r="FC242" s="159"/>
      <c r="FD242" s="159"/>
      <c r="FE242" s="159"/>
      <c r="FF242" s="159"/>
      <c r="FG242" s="159"/>
      <c r="FH242" s="159"/>
      <c r="FI242" s="159"/>
      <c r="FJ242" s="159"/>
      <c r="FK242" s="159"/>
      <c r="FL242" s="159"/>
      <c r="FM242" s="159"/>
      <c r="FN242" s="159"/>
      <c r="FO242" s="159"/>
      <c r="FP242" s="159"/>
      <c r="FQ242" s="159"/>
      <c r="FR242" s="159"/>
      <c r="FS242" s="159"/>
      <c r="FT242" s="159"/>
      <c r="FU242" s="159"/>
      <c r="FV242" s="159"/>
      <c r="FW242" s="159"/>
      <c r="FX242" s="159"/>
      <c r="FY242" s="159"/>
      <c r="FZ242" s="159"/>
      <c r="GA242" s="159"/>
      <c r="GB242" s="159"/>
      <c r="GC242" s="159"/>
      <c r="GD242" s="159"/>
      <c r="GE242" s="159"/>
      <c r="GF242" s="159"/>
      <c r="GG242" s="159"/>
      <c r="GH242" s="159"/>
      <c r="GI242" s="159"/>
      <c r="GJ242" s="159"/>
      <c r="GK242" s="159"/>
      <c r="GL242" s="159"/>
      <c r="GM242" s="159"/>
      <c r="GN242" s="159"/>
    </row>
    <row r="243" spans="2:196" s="160" customFormat="1" ht="79.5" customHeight="1" x14ac:dyDescent="0.3">
      <c r="B243" s="345"/>
      <c r="C243" s="346"/>
      <c r="D243" s="347"/>
      <c r="E243" s="349"/>
      <c r="F243" s="346"/>
      <c r="G243" s="347"/>
      <c r="H243" s="125">
        <f>'BUDGET TOTAL (year beginning)'!M31</f>
        <v>0</v>
      </c>
      <c r="I243" s="125">
        <f>'EXPENDITURES (total year end)'!M28</f>
        <v>0</v>
      </c>
      <c r="J243" s="125">
        <f>'BUDGET TOTAL (year beginning)'!N31</f>
        <v>0</v>
      </c>
      <c r="K243" s="125">
        <f>'EXPENDITURES (total year end)'!N28</f>
        <v>0</v>
      </c>
      <c r="L243" s="351" t="str">
        <f>G3</f>
        <v>March 1, 2023 - 
February 28, 2024</v>
      </c>
      <c r="M243" s="352"/>
      <c r="N243" s="195">
        <f>N239</f>
        <v>0</v>
      </c>
      <c r="O243" s="196">
        <f>O239</f>
        <v>0</v>
      </c>
      <c r="P243" s="159"/>
      <c r="Q243" s="159"/>
      <c r="R243" s="159"/>
      <c r="S243" s="159"/>
      <c r="T243" s="159"/>
      <c r="U243" s="159"/>
      <c r="V243" s="159"/>
      <c r="W243" s="159"/>
      <c r="X243" s="159"/>
      <c r="Y243" s="159"/>
      <c r="Z243" s="159"/>
      <c r="AA243" s="159"/>
      <c r="AB243" s="159"/>
      <c r="AC243" s="159"/>
      <c r="AD243" s="159"/>
      <c r="AE243" s="159"/>
      <c r="AF243" s="159"/>
      <c r="AG243" s="159"/>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c r="CF243" s="159"/>
      <c r="CG243" s="159"/>
      <c r="CH243" s="159"/>
      <c r="CI243" s="159"/>
      <c r="CJ243" s="159"/>
      <c r="CK243" s="159"/>
      <c r="CL243" s="159"/>
      <c r="CM243" s="159"/>
      <c r="CN243" s="159"/>
      <c r="CO243" s="159"/>
      <c r="CP243" s="159"/>
      <c r="CQ243" s="159"/>
      <c r="CR243" s="159"/>
      <c r="CS243" s="159"/>
      <c r="CT243" s="159"/>
      <c r="CU243" s="159"/>
      <c r="CV243" s="159"/>
      <c r="CW243" s="159"/>
      <c r="CX243" s="159"/>
      <c r="CY243" s="159"/>
      <c r="CZ243" s="159"/>
      <c r="DA243" s="159"/>
      <c r="DB243" s="159"/>
      <c r="DC243" s="159"/>
      <c r="DD243" s="159"/>
      <c r="DE243" s="159"/>
      <c r="DF243" s="159"/>
      <c r="DG243" s="159"/>
      <c r="DH243" s="159"/>
      <c r="DI243" s="159"/>
      <c r="DJ243" s="159"/>
      <c r="DK243" s="159"/>
      <c r="DL243" s="159"/>
      <c r="DM243" s="159"/>
      <c r="DN243" s="159"/>
      <c r="DO243" s="159"/>
      <c r="DP243" s="159"/>
      <c r="DQ243" s="159"/>
      <c r="DR243" s="159"/>
      <c r="DS243" s="159"/>
      <c r="DT243" s="159"/>
      <c r="DU243" s="159"/>
      <c r="DV243" s="159"/>
      <c r="DW243" s="159"/>
      <c r="DX243" s="159"/>
      <c r="DY243" s="159"/>
      <c r="DZ243" s="159"/>
      <c r="EA243" s="159"/>
      <c r="EB243" s="159"/>
      <c r="EC243" s="159"/>
      <c r="ED243" s="159"/>
      <c r="EE243" s="159"/>
      <c r="EF243" s="159"/>
      <c r="EG243" s="159"/>
      <c r="EH243" s="159"/>
      <c r="EI243" s="159"/>
      <c r="EJ243" s="159"/>
      <c r="EK243" s="159"/>
      <c r="EL243" s="159"/>
      <c r="EM243" s="159"/>
      <c r="EN243" s="159"/>
      <c r="EO243" s="159"/>
      <c r="EP243" s="159"/>
      <c r="EQ243" s="159"/>
      <c r="ER243" s="159"/>
      <c r="ES243" s="159"/>
      <c r="ET243" s="159"/>
      <c r="EU243" s="159"/>
      <c r="EV243" s="159"/>
      <c r="EW243" s="159"/>
      <c r="EX243" s="159"/>
      <c r="EY243" s="159"/>
      <c r="EZ243" s="159"/>
      <c r="FA243" s="159"/>
      <c r="FB243" s="159"/>
      <c r="FC243" s="159"/>
      <c r="FD243" s="159"/>
      <c r="FE243" s="159"/>
      <c r="FF243" s="159"/>
      <c r="FG243" s="159"/>
      <c r="FH243" s="159"/>
      <c r="FI243" s="159"/>
      <c r="FJ243" s="159"/>
      <c r="FK243" s="159"/>
      <c r="FL243" s="159"/>
      <c r="FM243" s="159"/>
      <c r="FN243" s="159"/>
      <c r="FO243" s="159"/>
      <c r="FP243" s="159"/>
      <c r="FQ243" s="159"/>
      <c r="FR243" s="159"/>
      <c r="FS243" s="159"/>
      <c r="FT243" s="159"/>
      <c r="FU243" s="159"/>
      <c r="FV243" s="159"/>
      <c r="FW243" s="159"/>
      <c r="FX243" s="159"/>
      <c r="FY243" s="159"/>
      <c r="FZ243" s="159"/>
      <c r="GA243" s="159"/>
      <c r="GB243" s="159"/>
      <c r="GC243" s="159"/>
      <c r="GD243" s="159"/>
      <c r="GE243" s="159"/>
      <c r="GF243" s="159"/>
      <c r="GG243" s="159"/>
      <c r="GH243" s="159"/>
      <c r="GI243" s="159"/>
      <c r="GJ243" s="159"/>
      <c r="GK243" s="159"/>
      <c r="GL243" s="159"/>
      <c r="GM243" s="159"/>
      <c r="GN243" s="159"/>
    </row>
    <row r="244" spans="2:196" s="160" customFormat="1" x14ac:dyDescent="0.3">
      <c r="B244" s="353" t="s">
        <v>109</v>
      </c>
      <c r="C244" s="354"/>
      <c r="D244" s="354"/>
      <c r="E244" s="355"/>
      <c r="F244" s="355"/>
      <c r="G244" s="355"/>
      <c r="H244" s="355"/>
      <c r="I244" s="355"/>
      <c r="J244" s="355"/>
      <c r="K244" s="355"/>
      <c r="L244" s="355"/>
      <c r="M244" s="356"/>
      <c r="N244" s="356"/>
      <c r="O244" s="357"/>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c r="CF244" s="159"/>
      <c r="CG244" s="159"/>
      <c r="CH244" s="159"/>
      <c r="CI244" s="159"/>
      <c r="CJ244" s="159"/>
      <c r="CK244" s="159"/>
      <c r="CL244" s="159"/>
      <c r="CM244" s="159"/>
      <c r="CN244" s="159"/>
      <c r="CO244" s="159"/>
      <c r="CP244" s="159"/>
      <c r="CQ244" s="159"/>
      <c r="CR244" s="159"/>
      <c r="CS244" s="159"/>
      <c r="CT244" s="159"/>
      <c r="CU244" s="159"/>
      <c r="CV244" s="159"/>
      <c r="CW244" s="159"/>
      <c r="CX244" s="159"/>
      <c r="CY244" s="159"/>
      <c r="CZ244" s="159"/>
      <c r="DA244" s="159"/>
      <c r="DB244" s="159"/>
      <c r="DC244" s="159"/>
      <c r="DD244" s="159"/>
      <c r="DE244" s="159"/>
      <c r="DF244" s="159"/>
      <c r="DG244" s="159"/>
      <c r="DH244" s="159"/>
      <c r="DI244" s="159"/>
      <c r="DJ244" s="159"/>
      <c r="DK244" s="159"/>
      <c r="DL244" s="159"/>
      <c r="DM244" s="159"/>
      <c r="DN244" s="159"/>
      <c r="DO244" s="159"/>
      <c r="DP244" s="159"/>
      <c r="DQ244" s="159"/>
      <c r="DR244" s="159"/>
      <c r="DS244" s="159"/>
      <c r="DT244" s="159"/>
      <c r="DU244" s="159"/>
      <c r="DV244" s="159"/>
      <c r="DW244" s="159"/>
      <c r="DX244" s="159"/>
      <c r="DY244" s="159"/>
      <c r="DZ244" s="159"/>
      <c r="EA244" s="159"/>
      <c r="EB244" s="159"/>
      <c r="EC244" s="159"/>
      <c r="ED244" s="159"/>
      <c r="EE244" s="159"/>
      <c r="EF244" s="159"/>
      <c r="EG244" s="159"/>
      <c r="EH244" s="159"/>
      <c r="EI244" s="159"/>
      <c r="EJ244" s="159"/>
      <c r="EK244" s="159"/>
      <c r="EL244" s="159"/>
      <c r="EM244" s="159"/>
      <c r="EN244" s="159"/>
      <c r="EO244" s="159"/>
      <c r="EP244" s="159"/>
      <c r="EQ244" s="159"/>
      <c r="ER244" s="159"/>
      <c r="ES244" s="159"/>
      <c r="ET244" s="159"/>
      <c r="EU244" s="159"/>
      <c r="EV244" s="159"/>
      <c r="EW244" s="159"/>
      <c r="EX244" s="159"/>
      <c r="EY244" s="159"/>
      <c r="EZ244" s="159"/>
      <c r="FA244" s="159"/>
      <c r="FB244" s="159"/>
      <c r="FC244" s="159"/>
      <c r="FD244" s="159"/>
      <c r="FE244" s="159"/>
      <c r="FF244" s="159"/>
      <c r="FG244" s="159"/>
      <c r="FH244" s="159"/>
      <c r="FI244" s="159"/>
      <c r="FJ244" s="159"/>
      <c r="FK244" s="159"/>
      <c r="FL244" s="159"/>
      <c r="FM244" s="159"/>
      <c r="FN244" s="159"/>
      <c r="FO244" s="159"/>
      <c r="FP244" s="159"/>
      <c r="FQ244" s="159"/>
      <c r="FR244" s="159"/>
      <c r="FS244" s="159"/>
      <c r="FT244" s="159"/>
      <c r="FU244" s="159"/>
      <c r="FV244" s="159"/>
      <c r="FW244" s="159"/>
      <c r="FX244" s="159"/>
      <c r="FY244" s="159"/>
      <c r="FZ244" s="159"/>
      <c r="GA244" s="159"/>
      <c r="GB244" s="159"/>
      <c r="GC244" s="159"/>
      <c r="GD244" s="159"/>
      <c r="GE244" s="159"/>
      <c r="GF244" s="159"/>
      <c r="GG244" s="159"/>
      <c r="GH244" s="159"/>
      <c r="GI244" s="159"/>
      <c r="GJ244" s="159"/>
      <c r="GK244" s="159"/>
      <c r="GL244" s="159"/>
      <c r="GM244" s="159"/>
      <c r="GN244" s="159"/>
    </row>
    <row r="245" spans="2:196" s="160" customFormat="1" ht="33" customHeight="1" thickBot="1" x14ac:dyDescent="0.35">
      <c r="B245" s="358" t="s">
        <v>215</v>
      </c>
      <c r="C245" s="359"/>
      <c r="D245" s="359"/>
      <c r="E245" s="360"/>
      <c r="F245" s="360"/>
      <c r="G245" s="360"/>
      <c r="H245" s="360"/>
      <c r="I245" s="360"/>
      <c r="J245" s="360"/>
      <c r="K245" s="360"/>
      <c r="L245" s="360"/>
      <c r="M245" s="361"/>
      <c r="N245" s="361"/>
      <c r="O245" s="362"/>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c r="CF245" s="159"/>
      <c r="CG245" s="159"/>
      <c r="CH245" s="159"/>
      <c r="CI245" s="159"/>
      <c r="CJ245" s="159"/>
      <c r="CK245" s="159"/>
      <c r="CL245" s="159"/>
      <c r="CM245" s="159"/>
      <c r="CN245" s="159"/>
      <c r="CO245" s="159"/>
      <c r="CP245" s="159"/>
      <c r="CQ245" s="159"/>
      <c r="CR245" s="159"/>
      <c r="CS245" s="159"/>
      <c r="CT245" s="159"/>
      <c r="CU245" s="159"/>
      <c r="CV245" s="159"/>
      <c r="CW245" s="159"/>
      <c r="CX245" s="159"/>
      <c r="CY245" s="159"/>
      <c r="CZ245" s="159"/>
      <c r="DA245" s="159"/>
      <c r="DB245" s="159"/>
      <c r="DC245" s="159"/>
      <c r="DD245" s="159"/>
      <c r="DE245" s="159"/>
      <c r="DF245" s="159"/>
      <c r="DG245" s="159"/>
      <c r="DH245" s="159"/>
      <c r="DI245" s="159"/>
      <c r="DJ245" s="159"/>
      <c r="DK245" s="159"/>
      <c r="DL245" s="159"/>
      <c r="DM245" s="159"/>
      <c r="DN245" s="159"/>
      <c r="DO245" s="159"/>
      <c r="DP245" s="159"/>
      <c r="DQ245" s="159"/>
      <c r="DR245" s="159"/>
      <c r="DS245" s="159"/>
      <c r="DT245" s="159"/>
      <c r="DU245" s="159"/>
      <c r="DV245" s="159"/>
      <c r="DW245" s="159"/>
      <c r="DX245" s="159"/>
      <c r="DY245" s="159"/>
      <c r="DZ245" s="159"/>
      <c r="EA245" s="159"/>
      <c r="EB245" s="159"/>
      <c r="EC245" s="159"/>
      <c r="ED245" s="159"/>
      <c r="EE245" s="159"/>
      <c r="EF245" s="159"/>
      <c r="EG245" s="159"/>
      <c r="EH245" s="159"/>
      <c r="EI245" s="159"/>
      <c r="EJ245" s="159"/>
      <c r="EK245" s="159"/>
      <c r="EL245" s="159"/>
      <c r="EM245" s="159"/>
      <c r="EN245" s="159"/>
      <c r="EO245" s="159"/>
      <c r="EP245" s="159"/>
      <c r="EQ245" s="159"/>
      <c r="ER245" s="159"/>
      <c r="ES245" s="159"/>
      <c r="ET245" s="159"/>
      <c r="EU245" s="159"/>
      <c r="EV245" s="159"/>
      <c r="EW245" s="159"/>
      <c r="EX245" s="159"/>
      <c r="EY245" s="159"/>
      <c r="EZ245" s="159"/>
      <c r="FA245" s="159"/>
      <c r="FB245" s="159"/>
      <c r="FC245" s="159"/>
      <c r="FD245" s="159"/>
      <c r="FE245" s="159"/>
      <c r="FF245" s="159"/>
      <c r="FG245" s="159"/>
      <c r="FH245" s="159"/>
      <c r="FI245" s="159"/>
      <c r="FJ245" s="159"/>
      <c r="FK245" s="159"/>
      <c r="FL245" s="159"/>
      <c r="FM245" s="159"/>
      <c r="FN245" s="159"/>
      <c r="FO245" s="159"/>
      <c r="FP245" s="159"/>
      <c r="FQ245" s="159"/>
      <c r="FR245" s="159"/>
      <c r="FS245" s="159"/>
      <c r="FT245" s="159"/>
      <c r="FU245" s="159"/>
      <c r="FV245" s="159"/>
      <c r="FW245" s="159"/>
      <c r="FX245" s="159"/>
      <c r="FY245" s="159"/>
      <c r="FZ245" s="159"/>
      <c r="GA245" s="159"/>
      <c r="GB245" s="159"/>
      <c r="GC245" s="159"/>
      <c r="GD245" s="159"/>
      <c r="GE245" s="159"/>
      <c r="GF245" s="159"/>
      <c r="GG245" s="159"/>
      <c r="GH245" s="159"/>
      <c r="GI245" s="159"/>
      <c r="GJ245" s="159"/>
      <c r="GK245" s="159"/>
      <c r="GL245" s="159"/>
      <c r="GM245" s="159"/>
      <c r="GN245" s="159"/>
    </row>
    <row r="246" spans="2:196" s="160" customFormat="1" ht="40.5" customHeight="1" thickBot="1" x14ac:dyDescent="0.35">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c r="CF246" s="159"/>
      <c r="CG246" s="159"/>
      <c r="CH246" s="159"/>
      <c r="CI246" s="159"/>
      <c r="CJ246" s="159"/>
      <c r="CK246" s="159"/>
      <c r="CL246" s="159"/>
      <c r="CM246" s="159"/>
      <c r="CN246" s="159"/>
      <c r="CO246" s="159"/>
      <c r="CP246" s="159"/>
      <c r="CQ246" s="159"/>
      <c r="CR246" s="159"/>
      <c r="CS246" s="159"/>
      <c r="CT246" s="159"/>
      <c r="CU246" s="159"/>
      <c r="CV246" s="159"/>
      <c r="CW246" s="159"/>
      <c r="CX246" s="159"/>
      <c r="CY246" s="159"/>
      <c r="CZ246" s="159"/>
      <c r="DA246" s="159"/>
      <c r="DB246" s="159"/>
      <c r="DC246" s="159"/>
      <c r="DD246" s="159"/>
      <c r="DE246" s="159"/>
      <c r="DF246" s="159"/>
      <c r="DG246" s="159"/>
      <c r="DH246" s="159"/>
      <c r="DI246" s="159"/>
      <c r="DJ246" s="159"/>
      <c r="DK246" s="159"/>
      <c r="DL246" s="159"/>
      <c r="DM246" s="159"/>
      <c r="DN246" s="159"/>
      <c r="DO246" s="159"/>
      <c r="DP246" s="159"/>
      <c r="DQ246" s="159"/>
      <c r="DR246" s="159"/>
      <c r="DS246" s="159"/>
      <c r="DT246" s="159"/>
      <c r="DU246" s="159"/>
      <c r="DV246" s="159"/>
      <c r="DW246" s="159"/>
      <c r="DX246" s="159"/>
      <c r="DY246" s="159"/>
      <c r="DZ246" s="159"/>
      <c r="EA246" s="159"/>
      <c r="EB246" s="159"/>
      <c r="EC246" s="159"/>
      <c r="ED246" s="159"/>
      <c r="EE246" s="159"/>
      <c r="EF246" s="159"/>
      <c r="EG246" s="159"/>
      <c r="EH246" s="159"/>
      <c r="EI246" s="159"/>
      <c r="EJ246" s="159"/>
      <c r="EK246" s="159"/>
      <c r="EL246" s="159"/>
      <c r="EM246" s="159"/>
      <c r="EN246" s="159"/>
      <c r="EO246" s="159"/>
      <c r="EP246" s="159"/>
      <c r="EQ246" s="159"/>
      <c r="ER246" s="159"/>
      <c r="ES246" s="159"/>
      <c r="ET246" s="159"/>
      <c r="EU246" s="159"/>
      <c r="EV246" s="159"/>
      <c r="EW246" s="159"/>
      <c r="EX246" s="159"/>
      <c r="EY246" s="159"/>
      <c r="EZ246" s="159"/>
      <c r="FA246" s="159"/>
      <c r="FB246" s="159"/>
      <c r="FC246" s="159"/>
      <c r="FD246" s="159"/>
      <c r="FE246" s="159"/>
      <c r="FF246" s="159"/>
      <c r="FG246" s="159"/>
      <c r="FH246" s="159"/>
      <c r="FI246" s="159"/>
      <c r="FJ246" s="159"/>
      <c r="FK246" s="159"/>
      <c r="FL246" s="159"/>
      <c r="FM246" s="159"/>
      <c r="FN246" s="159"/>
      <c r="FO246" s="159"/>
      <c r="FP246" s="159"/>
      <c r="FQ246" s="159"/>
      <c r="FR246" s="159"/>
      <c r="FS246" s="159"/>
      <c r="FT246" s="159"/>
      <c r="FU246" s="159"/>
      <c r="FV246" s="159"/>
      <c r="FW246" s="159"/>
      <c r="FX246" s="159"/>
      <c r="FY246" s="159"/>
      <c r="FZ246" s="159"/>
      <c r="GA246" s="159"/>
      <c r="GB246" s="159"/>
      <c r="GC246" s="159"/>
      <c r="GD246" s="159"/>
      <c r="GE246" s="159"/>
      <c r="GF246" s="159"/>
      <c r="GG246" s="159"/>
      <c r="GH246" s="159"/>
      <c r="GI246" s="159"/>
      <c r="GJ246" s="159"/>
      <c r="GK246" s="159"/>
      <c r="GL246" s="159"/>
      <c r="GM246" s="159"/>
      <c r="GN246" s="159"/>
    </row>
    <row r="247" spans="2:196" s="160" customFormat="1" x14ac:dyDescent="0.3">
      <c r="B247" s="330" t="s">
        <v>249</v>
      </c>
      <c r="C247" s="331"/>
      <c r="D247" s="331"/>
      <c r="E247" s="331"/>
      <c r="F247" s="331"/>
      <c r="G247" s="331"/>
      <c r="H247" s="331"/>
      <c r="I247" s="331"/>
      <c r="J247" s="331"/>
      <c r="K247" s="331"/>
      <c r="L247" s="331"/>
      <c r="M247" s="331"/>
      <c r="N247" s="178" t="s">
        <v>98</v>
      </c>
      <c r="O247" s="177" t="s">
        <v>99</v>
      </c>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c r="CF247" s="159"/>
      <c r="CG247" s="159"/>
      <c r="CH247" s="159"/>
      <c r="CI247" s="159"/>
      <c r="CJ247" s="159"/>
      <c r="CK247" s="159"/>
      <c r="CL247" s="159"/>
      <c r="CM247" s="159"/>
      <c r="CN247" s="159"/>
      <c r="CO247" s="159"/>
      <c r="CP247" s="159"/>
      <c r="CQ247" s="159"/>
      <c r="CR247" s="159"/>
      <c r="CS247" s="159"/>
      <c r="CT247" s="159"/>
      <c r="CU247" s="159"/>
      <c r="CV247" s="159"/>
      <c r="CW247" s="159"/>
      <c r="CX247" s="159"/>
      <c r="CY247" s="159"/>
      <c r="CZ247" s="159"/>
      <c r="DA247" s="159"/>
      <c r="DB247" s="159"/>
      <c r="DC247" s="159"/>
      <c r="DD247" s="159"/>
      <c r="DE247" s="159"/>
      <c r="DF247" s="159"/>
      <c r="DG247" s="159"/>
      <c r="DH247" s="159"/>
      <c r="DI247" s="159"/>
      <c r="DJ247" s="159"/>
      <c r="DK247" s="159"/>
      <c r="DL247" s="159"/>
      <c r="DM247" s="159"/>
      <c r="DN247" s="159"/>
      <c r="DO247" s="159"/>
      <c r="DP247" s="159"/>
      <c r="DQ247" s="159"/>
      <c r="DR247" s="159"/>
      <c r="DS247" s="159"/>
      <c r="DT247" s="159"/>
      <c r="DU247" s="159"/>
      <c r="DV247" s="159"/>
      <c r="DW247" s="159"/>
      <c r="DX247" s="159"/>
      <c r="DY247" s="159"/>
      <c r="DZ247" s="159"/>
      <c r="EA247" s="159"/>
      <c r="EB247" s="159"/>
      <c r="EC247" s="159"/>
      <c r="ED247" s="159"/>
      <c r="EE247" s="159"/>
      <c r="EF247" s="159"/>
      <c r="EG247" s="159"/>
      <c r="EH247" s="159"/>
      <c r="EI247" s="159"/>
      <c r="EJ247" s="159"/>
      <c r="EK247" s="159"/>
      <c r="EL247" s="159"/>
      <c r="EM247" s="159"/>
      <c r="EN247" s="159"/>
      <c r="EO247" s="159"/>
      <c r="EP247" s="159"/>
      <c r="EQ247" s="159"/>
      <c r="ER247" s="159"/>
      <c r="ES247" s="159"/>
      <c r="ET247" s="159"/>
      <c r="EU247" s="159"/>
      <c r="EV247" s="159"/>
      <c r="EW247" s="159"/>
      <c r="EX247" s="159"/>
      <c r="EY247" s="159"/>
      <c r="EZ247" s="159"/>
      <c r="FA247" s="159"/>
      <c r="FB247" s="159"/>
      <c r="FC247" s="159"/>
      <c r="FD247" s="159"/>
      <c r="FE247" s="159"/>
      <c r="FF247" s="159"/>
      <c r="FG247" s="159"/>
      <c r="FH247" s="159"/>
      <c r="FI247" s="159"/>
      <c r="FJ247" s="159"/>
      <c r="FK247" s="159"/>
      <c r="FL247" s="159"/>
      <c r="FM247" s="159"/>
      <c r="FN247" s="159"/>
      <c r="FO247" s="159"/>
      <c r="FP247" s="159"/>
      <c r="FQ247" s="159"/>
      <c r="FR247" s="159"/>
      <c r="FS247" s="159"/>
      <c r="FT247" s="159"/>
      <c r="FU247" s="159"/>
      <c r="FV247" s="159"/>
      <c r="FW247" s="159"/>
      <c r="FX247" s="159"/>
      <c r="FY247" s="159"/>
      <c r="FZ247" s="159"/>
      <c r="GA247" s="159"/>
      <c r="GB247" s="159"/>
      <c r="GC247" s="159"/>
      <c r="GD247" s="159"/>
      <c r="GE247" s="159"/>
      <c r="GF247" s="159"/>
      <c r="GG247" s="159"/>
      <c r="GH247" s="159"/>
      <c r="GI247" s="159"/>
      <c r="GJ247" s="159"/>
      <c r="GK247" s="159"/>
      <c r="GL247" s="159"/>
      <c r="GM247" s="159"/>
      <c r="GN247" s="159"/>
    </row>
    <row r="248" spans="2:196" s="160" customFormat="1" x14ac:dyDescent="0.3">
      <c r="B248" s="307" t="s">
        <v>216</v>
      </c>
      <c r="C248" s="308"/>
      <c r="D248" s="308"/>
      <c r="E248" s="398" t="s">
        <v>231</v>
      </c>
      <c r="F248" s="334"/>
      <c r="G248" s="334"/>
      <c r="H248" s="334"/>
      <c r="I248" s="399"/>
      <c r="J248" s="544"/>
      <c r="K248" s="544"/>
      <c r="L248" s="539" t="s">
        <v>227</v>
      </c>
      <c r="M248" s="539"/>
      <c r="N248" s="491">
        <f>'BUDGET TOTAL (year beginning)'!L32</f>
        <v>0</v>
      </c>
      <c r="O248" s="455">
        <f>'EXPENDITURES (total year end)'!L29</f>
        <v>0</v>
      </c>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c r="CF248" s="159"/>
      <c r="CG248" s="159"/>
      <c r="CH248" s="159"/>
      <c r="CI248" s="159"/>
      <c r="CJ248" s="159"/>
      <c r="CK248" s="159"/>
      <c r="CL248" s="159"/>
      <c r="CM248" s="159"/>
      <c r="CN248" s="159"/>
      <c r="CO248" s="159"/>
      <c r="CP248" s="159"/>
      <c r="CQ248" s="159"/>
      <c r="CR248" s="159"/>
      <c r="CS248" s="159"/>
      <c r="CT248" s="159"/>
      <c r="CU248" s="159"/>
      <c r="CV248" s="159"/>
      <c r="CW248" s="159"/>
      <c r="CX248" s="159"/>
      <c r="CY248" s="159"/>
      <c r="CZ248" s="159"/>
      <c r="DA248" s="159"/>
      <c r="DB248" s="159"/>
      <c r="DC248" s="159"/>
      <c r="DD248" s="159"/>
      <c r="DE248" s="159"/>
      <c r="DF248" s="159"/>
      <c r="DG248" s="159"/>
      <c r="DH248" s="159"/>
      <c r="DI248" s="159"/>
      <c r="DJ248" s="159"/>
      <c r="DK248" s="159"/>
      <c r="DL248" s="159"/>
      <c r="DM248" s="159"/>
      <c r="DN248" s="159"/>
      <c r="DO248" s="159"/>
      <c r="DP248" s="159"/>
      <c r="DQ248" s="159"/>
      <c r="DR248" s="159"/>
      <c r="DS248" s="159"/>
      <c r="DT248" s="159"/>
      <c r="DU248" s="159"/>
      <c r="DV248" s="159"/>
      <c r="DW248" s="159"/>
      <c r="DX248" s="159"/>
      <c r="DY248" s="159"/>
      <c r="DZ248" s="159"/>
      <c r="EA248" s="159"/>
      <c r="EB248" s="159"/>
      <c r="EC248" s="159"/>
      <c r="ED248" s="159"/>
      <c r="EE248" s="159"/>
      <c r="EF248" s="159"/>
      <c r="EG248" s="159"/>
      <c r="EH248" s="159"/>
      <c r="EI248" s="159"/>
      <c r="EJ248" s="159"/>
      <c r="EK248" s="159"/>
      <c r="EL248" s="159"/>
      <c r="EM248" s="159"/>
      <c r="EN248" s="159"/>
      <c r="EO248" s="159"/>
      <c r="EP248" s="159"/>
      <c r="EQ248" s="159"/>
      <c r="ER248" s="159"/>
      <c r="ES248" s="159"/>
      <c r="ET248" s="159"/>
      <c r="EU248" s="159"/>
      <c r="EV248" s="159"/>
      <c r="EW248" s="159"/>
      <c r="EX248" s="159"/>
      <c r="EY248" s="159"/>
      <c r="EZ248" s="159"/>
      <c r="FA248" s="159"/>
      <c r="FB248" s="159"/>
      <c r="FC248" s="159"/>
      <c r="FD248" s="159"/>
      <c r="FE248" s="159"/>
      <c r="FF248" s="159"/>
      <c r="FG248" s="159"/>
      <c r="FH248" s="159"/>
      <c r="FI248" s="159"/>
      <c r="FJ248" s="159"/>
      <c r="FK248" s="159"/>
      <c r="FL248" s="159"/>
      <c r="FM248" s="159"/>
      <c r="FN248" s="159"/>
      <c r="FO248" s="159"/>
      <c r="FP248" s="159"/>
      <c r="FQ248" s="159"/>
      <c r="FR248" s="159"/>
      <c r="FS248" s="159"/>
      <c r="FT248" s="159"/>
      <c r="FU248" s="159"/>
      <c r="FV248" s="159"/>
      <c r="FW248" s="159"/>
      <c r="FX248" s="159"/>
      <c r="FY248" s="159"/>
      <c r="FZ248" s="159"/>
      <c r="GA248" s="159"/>
      <c r="GB248" s="159"/>
      <c r="GC248" s="159"/>
      <c r="GD248" s="159"/>
      <c r="GE248" s="159"/>
      <c r="GF248" s="159"/>
      <c r="GG248" s="159"/>
      <c r="GH248" s="159"/>
      <c r="GI248" s="159"/>
      <c r="GJ248" s="159"/>
      <c r="GK248" s="159"/>
      <c r="GL248" s="159"/>
      <c r="GM248" s="159"/>
      <c r="GN248" s="159"/>
    </row>
    <row r="249" spans="2:196" s="160" customFormat="1" ht="14.45" customHeight="1" x14ac:dyDescent="0.3">
      <c r="B249" s="317" t="s">
        <v>217</v>
      </c>
      <c r="C249" s="318"/>
      <c r="D249" s="318"/>
      <c r="E249" s="318"/>
      <c r="F249" s="318"/>
      <c r="G249" s="318"/>
      <c r="H249" s="318"/>
      <c r="I249" s="319"/>
      <c r="J249" s="544"/>
      <c r="K249" s="544"/>
      <c r="L249" s="539"/>
      <c r="M249" s="539"/>
      <c r="N249" s="491"/>
      <c r="O249" s="455"/>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c r="CF249" s="159"/>
      <c r="CG249" s="159"/>
      <c r="CH249" s="159"/>
      <c r="CI249" s="159"/>
      <c r="CJ249" s="159"/>
      <c r="CK249" s="159"/>
      <c r="CL249" s="159"/>
      <c r="CM249" s="159"/>
      <c r="CN249" s="159"/>
      <c r="CO249" s="159"/>
      <c r="CP249" s="159"/>
      <c r="CQ249" s="159"/>
      <c r="CR249" s="159"/>
      <c r="CS249" s="159"/>
      <c r="CT249" s="159"/>
      <c r="CU249" s="159"/>
      <c r="CV249" s="159"/>
      <c r="CW249" s="159"/>
      <c r="CX249" s="159"/>
      <c r="CY249" s="159"/>
      <c r="CZ249" s="159"/>
      <c r="DA249" s="159"/>
      <c r="DB249" s="159"/>
      <c r="DC249" s="159"/>
      <c r="DD249" s="159"/>
      <c r="DE249" s="159"/>
      <c r="DF249" s="159"/>
      <c r="DG249" s="159"/>
      <c r="DH249" s="159"/>
      <c r="DI249" s="159"/>
      <c r="DJ249" s="159"/>
      <c r="DK249" s="159"/>
      <c r="DL249" s="159"/>
      <c r="DM249" s="159"/>
      <c r="DN249" s="159"/>
      <c r="DO249" s="159"/>
      <c r="DP249" s="159"/>
      <c r="DQ249" s="159"/>
      <c r="DR249" s="159"/>
      <c r="DS249" s="159"/>
      <c r="DT249" s="159"/>
      <c r="DU249" s="159"/>
      <c r="DV249" s="159"/>
      <c r="DW249" s="159"/>
      <c r="DX249" s="159"/>
      <c r="DY249" s="159"/>
      <c r="DZ249" s="159"/>
      <c r="EA249" s="159"/>
      <c r="EB249" s="159"/>
      <c r="EC249" s="159"/>
      <c r="ED249" s="159"/>
      <c r="EE249" s="159"/>
      <c r="EF249" s="159"/>
      <c r="EG249" s="159"/>
      <c r="EH249" s="159"/>
      <c r="EI249" s="159"/>
      <c r="EJ249" s="159"/>
      <c r="EK249" s="159"/>
      <c r="EL249" s="159"/>
      <c r="EM249" s="159"/>
      <c r="EN249" s="159"/>
      <c r="EO249" s="159"/>
      <c r="EP249" s="159"/>
      <c r="EQ249" s="159"/>
      <c r="ER249" s="159"/>
      <c r="ES249" s="159"/>
      <c r="ET249" s="159"/>
      <c r="EU249" s="159"/>
      <c r="EV249" s="159"/>
      <c r="EW249" s="159"/>
      <c r="EX249" s="159"/>
      <c r="EY249" s="159"/>
      <c r="EZ249" s="159"/>
      <c r="FA249" s="159"/>
      <c r="FB249" s="159"/>
      <c r="FC249" s="159"/>
      <c r="FD249" s="159"/>
      <c r="FE249" s="159"/>
      <c r="FF249" s="159"/>
      <c r="FG249" s="159"/>
      <c r="FH249" s="159"/>
      <c r="FI249" s="159"/>
      <c r="FJ249" s="159"/>
      <c r="FK249" s="159"/>
      <c r="FL249" s="159"/>
      <c r="FM249" s="159"/>
      <c r="FN249" s="159"/>
      <c r="FO249" s="159"/>
      <c r="FP249" s="159"/>
      <c r="FQ249" s="159"/>
      <c r="FR249" s="159"/>
      <c r="FS249" s="159"/>
      <c r="FT249" s="159"/>
      <c r="FU249" s="159"/>
      <c r="FV249" s="159"/>
      <c r="FW249" s="159"/>
      <c r="FX249" s="159"/>
      <c r="FY249" s="159"/>
      <c r="FZ249" s="159"/>
      <c r="GA249" s="159"/>
      <c r="GB249" s="159"/>
      <c r="GC249" s="159"/>
      <c r="GD249" s="159"/>
      <c r="GE249" s="159"/>
      <c r="GF249" s="159"/>
      <c r="GG249" s="159"/>
      <c r="GH249" s="159"/>
      <c r="GI249" s="159"/>
      <c r="GJ249" s="159"/>
      <c r="GK249" s="159"/>
      <c r="GL249" s="159"/>
      <c r="GM249" s="159"/>
      <c r="GN249" s="159"/>
    </row>
    <row r="250" spans="2:196" s="160" customFormat="1" x14ac:dyDescent="0.3">
      <c r="B250" s="288"/>
      <c r="C250" s="289"/>
      <c r="D250" s="289"/>
      <c r="E250" s="289"/>
      <c r="F250" s="289"/>
      <c r="G250" s="289"/>
      <c r="H250" s="289"/>
      <c r="I250" s="320"/>
      <c r="J250" s="544"/>
      <c r="K250" s="544"/>
      <c r="L250" s="539"/>
      <c r="M250" s="539"/>
      <c r="N250" s="491"/>
      <c r="O250" s="455"/>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c r="CF250" s="159"/>
      <c r="CG250" s="159"/>
      <c r="CH250" s="159"/>
      <c r="CI250" s="159"/>
      <c r="CJ250" s="159"/>
      <c r="CK250" s="159"/>
      <c r="CL250" s="159"/>
      <c r="CM250" s="159"/>
      <c r="CN250" s="159"/>
      <c r="CO250" s="159"/>
      <c r="CP250" s="159"/>
      <c r="CQ250" s="159"/>
      <c r="CR250" s="159"/>
      <c r="CS250" s="159"/>
      <c r="CT250" s="159"/>
      <c r="CU250" s="159"/>
      <c r="CV250" s="159"/>
      <c r="CW250" s="159"/>
      <c r="CX250" s="159"/>
      <c r="CY250" s="159"/>
      <c r="CZ250" s="159"/>
      <c r="DA250" s="159"/>
      <c r="DB250" s="159"/>
      <c r="DC250" s="159"/>
      <c r="DD250" s="159"/>
      <c r="DE250" s="159"/>
      <c r="DF250" s="159"/>
      <c r="DG250" s="159"/>
      <c r="DH250" s="159"/>
      <c r="DI250" s="159"/>
      <c r="DJ250" s="159"/>
      <c r="DK250" s="159"/>
      <c r="DL250" s="159"/>
      <c r="DM250" s="159"/>
      <c r="DN250" s="159"/>
      <c r="DO250" s="159"/>
      <c r="DP250" s="159"/>
      <c r="DQ250" s="159"/>
      <c r="DR250" s="159"/>
      <c r="DS250" s="159"/>
      <c r="DT250" s="159"/>
      <c r="DU250" s="159"/>
      <c r="DV250" s="159"/>
      <c r="DW250" s="159"/>
      <c r="DX250" s="159"/>
      <c r="DY250" s="159"/>
      <c r="DZ250" s="159"/>
      <c r="EA250" s="159"/>
      <c r="EB250" s="159"/>
      <c r="EC250" s="159"/>
      <c r="ED250" s="159"/>
      <c r="EE250" s="159"/>
      <c r="EF250" s="159"/>
      <c r="EG250" s="159"/>
      <c r="EH250" s="159"/>
      <c r="EI250" s="159"/>
      <c r="EJ250" s="159"/>
      <c r="EK250" s="159"/>
      <c r="EL250" s="159"/>
      <c r="EM250" s="159"/>
      <c r="EN250" s="159"/>
      <c r="EO250" s="159"/>
      <c r="EP250" s="159"/>
      <c r="EQ250" s="159"/>
      <c r="ER250" s="159"/>
      <c r="ES250" s="159"/>
      <c r="ET250" s="159"/>
      <c r="EU250" s="159"/>
      <c r="EV250" s="159"/>
      <c r="EW250" s="159"/>
      <c r="EX250" s="159"/>
      <c r="EY250" s="159"/>
      <c r="EZ250" s="159"/>
      <c r="FA250" s="159"/>
      <c r="FB250" s="159"/>
      <c r="FC250" s="159"/>
      <c r="FD250" s="159"/>
      <c r="FE250" s="159"/>
      <c r="FF250" s="159"/>
      <c r="FG250" s="159"/>
      <c r="FH250" s="159"/>
      <c r="FI250" s="159"/>
      <c r="FJ250" s="159"/>
      <c r="FK250" s="159"/>
      <c r="FL250" s="159"/>
      <c r="FM250" s="159"/>
      <c r="FN250" s="159"/>
      <c r="FO250" s="159"/>
      <c r="FP250" s="159"/>
      <c r="FQ250" s="159"/>
      <c r="FR250" s="159"/>
      <c r="FS250" s="159"/>
      <c r="FT250" s="159"/>
      <c r="FU250" s="159"/>
      <c r="FV250" s="159"/>
      <c r="FW250" s="159"/>
      <c r="FX250" s="159"/>
      <c r="FY250" s="159"/>
      <c r="FZ250" s="159"/>
      <c r="GA250" s="159"/>
      <c r="GB250" s="159"/>
      <c r="GC250" s="159"/>
      <c r="GD250" s="159"/>
      <c r="GE250" s="159"/>
      <c r="GF250" s="159"/>
      <c r="GG250" s="159"/>
      <c r="GH250" s="159"/>
      <c r="GI250" s="159"/>
      <c r="GJ250" s="159"/>
      <c r="GK250" s="159"/>
      <c r="GL250" s="159"/>
      <c r="GM250" s="159"/>
      <c r="GN250" s="159"/>
    </row>
    <row r="251" spans="2:196" s="160" customFormat="1" ht="15" customHeight="1" x14ac:dyDescent="0.3">
      <c r="B251" s="369" t="s">
        <v>235</v>
      </c>
      <c r="C251" s="370"/>
      <c r="D251" s="409"/>
      <c r="E251" s="371" t="s">
        <v>236</v>
      </c>
      <c r="F251" s="372"/>
      <c r="G251" s="373"/>
      <c r="H251" s="374" t="s">
        <v>112</v>
      </c>
      <c r="I251" s="375"/>
      <c r="J251" s="375"/>
      <c r="K251" s="376"/>
      <c r="L251" s="371" t="s">
        <v>237</v>
      </c>
      <c r="M251" s="373"/>
      <c r="N251" s="371" t="s">
        <v>238</v>
      </c>
      <c r="O251" s="422"/>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c r="CF251" s="159"/>
      <c r="CG251" s="159"/>
      <c r="CH251" s="159"/>
      <c r="CI251" s="159"/>
      <c r="CJ251" s="159"/>
      <c r="CK251" s="159"/>
      <c r="CL251" s="159"/>
      <c r="CM251" s="159"/>
      <c r="CN251" s="159"/>
      <c r="CO251" s="159"/>
      <c r="CP251" s="159"/>
      <c r="CQ251" s="159"/>
      <c r="CR251" s="159"/>
      <c r="CS251" s="159"/>
      <c r="CT251" s="159"/>
      <c r="CU251" s="159"/>
      <c r="CV251" s="159"/>
      <c r="CW251" s="159"/>
      <c r="CX251" s="159"/>
      <c r="CY251" s="159"/>
      <c r="CZ251" s="159"/>
      <c r="DA251" s="159"/>
      <c r="DB251" s="159"/>
      <c r="DC251" s="159"/>
      <c r="DD251" s="159"/>
      <c r="DE251" s="159"/>
      <c r="DF251" s="159"/>
      <c r="DG251" s="159"/>
      <c r="DH251" s="159"/>
      <c r="DI251" s="159"/>
      <c r="DJ251" s="159"/>
      <c r="DK251" s="159"/>
      <c r="DL251" s="159"/>
      <c r="DM251" s="159"/>
      <c r="DN251" s="159"/>
      <c r="DO251" s="159"/>
      <c r="DP251" s="159"/>
      <c r="DQ251" s="159"/>
      <c r="DR251" s="159"/>
      <c r="DS251" s="159"/>
      <c r="DT251" s="159"/>
      <c r="DU251" s="159"/>
      <c r="DV251" s="159"/>
      <c r="DW251" s="159"/>
      <c r="DX251" s="159"/>
      <c r="DY251" s="159"/>
      <c r="DZ251" s="159"/>
      <c r="EA251" s="159"/>
      <c r="EB251" s="159"/>
      <c r="EC251" s="159"/>
      <c r="ED251" s="159"/>
      <c r="EE251" s="159"/>
      <c r="EF251" s="159"/>
      <c r="EG251" s="159"/>
      <c r="EH251" s="159"/>
      <c r="EI251" s="159"/>
      <c r="EJ251" s="159"/>
      <c r="EK251" s="159"/>
      <c r="EL251" s="159"/>
      <c r="EM251" s="159"/>
      <c r="EN251" s="159"/>
      <c r="EO251" s="159"/>
      <c r="EP251" s="159"/>
      <c r="EQ251" s="159"/>
      <c r="ER251" s="159"/>
      <c r="ES251" s="159"/>
      <c r="ET251" s="159"/>
      <c r="EU251" s="159"/>
      <c r="EV251" s="159"/>
      <c r="EW251" s="159"/>
      <c r="EX251" s="159"/>
      <c r="EY251" s="159"/>
      <c r="EZ251" s="159"/>
      <c r="FA251" s="159"/>
      <c r="FB251" s="159"/>
      <c r="FC251" s="159"/>
      <c r="FD251" s="159"/>
      <c r="FE251" s="159"/>
      <c r="FF251" s="159"/>
      <c r="FG251" s="159"/>
      <c r="FH251" s="159"/>
      <c r="FI251" s="159"/>
      <c r="FJ251" s="159"/>
      <c r="FK251" s="159"/>
      <c r="FL251" s="159"/>
      <c r="FM251" s="159"/>
      <c r="FN251" s="159"/>
      <c r="FO251" s="159"/>
      <c r="FP251" s="159"/>
      <c r="FQ251" s="159"/>
      <c r="FR251" s="159"/>
      <c r="FS251" s="159"/>
      <c r="FT251" s="159"/>
      <c r="FU251" s="159"/>
      <c r="FV251" s="159"/>
      <c r="FW251" s="159"/>
      <c r="FX251" s="159"/>
      <c r="FY251" s="159"/>
      <c r="FZ251" s="159"/>
      <c r="GA251" s="159"/>
      <c r="GB251" s="159"/>
      <c r="GC251" s="159"/>
      <c r="GD251" s="159"/>
      <c r="GE251" s="159"/>
      <c r="GF251" s="159"/>
      <c r="GG251" s="159"/>
      <c r="GH251" s="159"/>
      <c r="GI251" s="159"/>
      <c r="GJ251" s="159"/>
      <c r="GK251" s="159"/>
      <c r="GL251" s="159"/>
      <c r="GM251" s="159"/>
      <c r="GN251" s="159"/>
    </row>
    <row r="252" spans="2:196" s="160" customFormat="1" ht="15" customHeight="1" x14ac:dyDescent="0.3">
      <c r="B252" s="415"/>
      <c r="C252" s="416"/>
      <c r="D252" s="417"/>
      <c r="E252" s="418"/>
      <c r="F252" s="419"/>
      <c r="G252" s="420"/>
      <c r="H252" s="379" t="s">
        <v>250</v>
      </c>
      <c r="I252" s="380"/>
      <c r="J252" s="379" t="s">
        <v>210</v>
      </c>
      <c r="K252" s="380"/>
      <c r="L252" s="423" t="s">
        <v>211</v>
      </c>
      <c r="M252" s="424"/>
      <c r="N252" s="423" t="s">
        <v>212</v>
      </c>
      <c r="O252" s="426"/>
      <c r="P252" s="159"/>
      <c r="Q252" s="159"/>
      <c r="R252" s="159"/>
      <c r="S252" s="159"/>
      <c r="T252" s="159"/>
      <c r="U252" s="159"/>
      <c r="V252" s="159"/>
      <c r="W252" s="159"/>
      <c r="X252" s="159"/>
      <c r="Y252" s="159"/>
      <c r="Z252" s="159"/>
      <c r="AA252" s="159"/>
      <c r="AB252" s="159"/>
      <c r="AC252" s="159"/>
      <c r="AD252" s="159"/>
      <c r="AE252" s="159"/>
      <c r="AF252" s="159"/>
      <c r="AG252" s="159"/>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c r="CF252" s="159"/>
      <c r="CG252" s="159"/>
      <c r="CH252" s="159"/>
      <c r="CI252" s="159"/>
      <c r="CJ252" s="159"/>
      <c r="CK252" s="159"/>
      <c r="CL252" s="159"/>
      <c r="CM252" s="159"/>
      <c r="CN252" s="159"/>
      <c r="CO252" s="159"/>
      <c r="CP252" s="159"/>
      <c r="CQ252" s="159"/>
      <c r="CR252" s="159"/>
      <c r="CS252" s="159"/>
      <c r="CT252" s="159"/>
      <c r="CU252" s="159"/>
      <c r="CV252" s="159"/>
      <c r="CW252" s="159"/>
      <c r="CX252" s="159"/>
      <c r="CY252" s="159"/>
      <c r="CZ252" s="159"/>
      <c r="DA252" s="159"/>
      <c r="DB252" s="159"/>
      <c r="DC252" s="159"/>
      <c r="DD252" s="159"/>
      <c r="DE252" s="159"/>
      <c r="DF252" s="159"/>
      <c r="DG252" s="159"/>
      <c r="DH252" s="159"/>
      <c r="DI252" s="159"/>
      <c r="DJ252" s="159"/>
      <c r="DK252" s="159"/>
      <c r="DL252" s="159"/>
      <c r="DM252" s="159"/>
      <c r="DN252" s="159"/>
      <c r="DO252" s="159"/>
      <c r="DP252" s="159"/>
      <c r="DQ252" s="159"/>
      <c r="DR252" s="159"/>
      <c r="DS252" s="159"/>
      <c r="DT252" s="159"/>
      <c r="DU252" s="159"/>
      <c r="DV252" s="159"/>
      <c r="DW252" s="159"/>
      <c r="DX252" s="159"/>
      <c r="DY252" s="159"/>
      <c r="DZ252" s="159"/>
      <c r="EA252" s="159"/>
      <c r="EB252" s="159"/>
      <c r="EC252" s="159"/>
      <c r="ED252" s="159"/>
      <c r="EE252" s="159"/>
      <c r="EF252" s="159"/>
      <c r="EG252" s="159"/>
      <c r="EH252" s="159"/>
      <c r="EI252" s="159"/>
      <c r="EJ252" s="159"/>
      <c r="EK252" s="159"/>
      <c r="EL252" s="159"/>
      <c r="EM252" s="159"/>
      <c r="EN252" s="159"/>
      <c r="EO252" s="159"/>
      <c r="EP252" s="159"/>
      <c r="EQ252" s="159"/>
      <c r="ER252" s="159"/>
      <c r="ES252" s="159"/>
      <c r="ET252" s="159"/>
      <c r="EU252" s="159"/>
      <c r="EV252" s="159"/>
      <c r="EW252" s="159"/>
      <c r="EX252" s="159"/>
      <c r="EY252" s="159"/>
      <c r="EZ252" s="159"/>
      <c r="FA252" s="159"/>
      <c r="FB252" s="159"/>
      <c r="FC252" s="159"/>
      <c r="FD252" s="159"/>
      <c r="FE252" s="159"/>
      <c r="FF252" s="159"/>
      <c r="FG252" s="159"/>
      <c r="FH252" s="159"/>
      <c r="FI252" s="159"/>
      <c r="FJ252" s="159"/>
      <c r="FK252" s="159"/>
      <c r="FL252" s="159"/>
      <c r="FM252" s="159"/>
      <c r="FN252" s="159"/>
      <c r="FO252" s="159"/>
      <c r="FP252" s="159"/>
      <c r="FQ252" s="159"/>
      <c r="FR252" s="159"/>
      <c r="FS252" s="159"/>
      <c r="FT252" s="159"/>
      <c r="FU252" s="159"/>
      <c r="FV252" s="159"/>
      <c r="FW252" s="159"/>
      <c r="FX252" s="159"/>
      <c r="FY252" s="159"/>
      <c r="FZ252" s="159"/>
      <c r="GA252" s="159"/>
      <c r="GB252" s="159"/>
      <c r="GC252" s="159"/>
      <c r="GD252" s="159"/>
      <c r="GE252" s="159"/>
      <c r="GF252" s="159"/>
      <c r="GG252" s="159"/>
      <c r="GH252" s="159"/>
      <c r="GI252" s="159"/>
      <c r="GJ252" s="159"/>
      <c r="GK252" s="159"/>
      <c r="GL252" s="159"/>
      <c r="GM252" s="159"/>
      <c r="GN252" s="159"/>
    </row>
    <row r="253" spans="2:196" s="160" customFormat="1" x14ac:dyDescent="0.3">
      <c r="B253" s="342" t="s">
        <v>218</v>
      </c>
      <c r="C253" s="343"/>
      <c r="D253" s="344"/>
      <c r="E253" s="348" t="s">
        <v>219</v>
      </c>
      <c r="F253" s="343"/>
      <c r="G253" s="344"/>
      <c r="H253" s="174" t="s">
        <v>70</v>
      </c>
      <c r="I253" s="174" t="s">
        <v>71</v>
      </c>
      <c r="J253" s="174" t="s">
        <v>70</v>
      </c>
      <c r="K253" s="174" t="s">
        <v>71</v>
      </c>
      <c r="L253" s="350"/>
      <c r="M253" s="350"/>
      <c r="N253" s="174" t="s">
        <v>72</v>
      </c>
      <c r="O253" s="175" t="s">
        <v>108</v>
      </c>
      <c r="P253" s="159"/>
      <c r="Q253" s="159"/>
      <c r="R253" s="159"/>
      <c r="S253" s="159"/>
      <c r="T253" s="159"/>
      <c r="U253" s="159"/>
      <c r="V253" s="159"/>
      <c r="W253" s="159"/>
      <c r="X253" s="159"/>
      <c r="Y253" s="159"/>
      <c r="Z253" s="159"/>
      <c r="AA253" s="159"/>
      <c r="AB253" s="159"/>
      <c r="AC253" s="159"/>
      <c r="AD253" s="159"/>
      <c r="AE253" s="159"/>
      <c r="AF253" s="159"/>
      <c r="AG253" s="159"/>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c r="CF253" s="159"/>
      <c r="CG253" s="159"/>
      <c r="CH253" s="159"/>
      <c r="CI253" s="159"/>
      <c r="CJ253" s="159"/>
      <c r="CK253" s="159"/>
      <c r="CL253" s="159"/>
      <c r="CM253" s="159"/>
      <c r="CN253" s="159"/>
      <c r="CO253" s="159"/>
      <c r="CP253" s="159"/>
      <c r="CQ253" s="159"/>
      <c r="CR253" s="159"/>
      <c r="CS253" s="159"/>
      <c r="CT253" s="159"/>
      <c r="CU253" s="159"/>
      <c r="CV253" s="159"/>
      <c r="CW253" s="159"/>
      <c r="CX253" s="159"/>
      <c r="CY253" s="159"/>
      <c r="CZ253" s="159"/>
      <c r="DA253" s="159"/>
      <c r="DB253" s="159"/>
      <c r="DC253" s="159"/>
      <c r="DD253" s="159"/>
      <c r="DE253" s="159"/>
      <c r="DF253" s="159"/>
      <c r="DG253" s="159"/>
      <c r="DH253" s="159"/>
      <c r="DI253" s="159"/>
      <c r="DJ253" s="159"/>
      <c r="DK253" s="159"/>
      <c r="DL253" s="159"/>
      <c r="DM253" s="159"/>
      <c r="DN253" s="159"/>
      <c r="DO253" s="159"/>
      <c r="DP253" s="159"/>
      <c r="DQ253" s="159"/>
      <c r="DR253" s="159"/>
      <c r="DS253" s="159"/>
      <c r="DT253" s="159"/>
      <c r="DU253" s="159"/>
      <c r="DV253" s="159"/>
      <c r="DW253" s="159"/>
      <c r="DX253" s="159"/>
      <c r="DY253" s="159"/>
      <c r="DZ253" s="159"/>
      <c r="EA253" s="159"/>
      <c r="EB253" s="159"/>
      <c r="EC253" s="159"/>
      <c r="ED253" s="159"/>
      <c r="EE253" s="159"/>
      <c r="EF253" s="159"/>
      <c r="EG253" s="159"/>
      <c r="EH253" s="159"/>
      <c r="EI253" s="159"/>
      <c r="EJ253" s="159"/>
      <c r="EK253" s="159"/>
      <c r="EL253" s="159"/>
      <c r="EM253" s="159"/>
      <c r="EN253" s="159"/>
      <c r="EO253" s="159"/>
      <c r="EP253" s="159"/>
      <c r="EQ253" s="159"/>
      <c r="ER253" s="159"/>
      <c r="ES253" s="159"/>
      <c r="ET253" s="159"/>
      <c r="EU253" s="159"/>
      <c r="EV253" s="159"/>
      <c r="EW253" s="159"/>
      <c r="EX253" s="159"/>
      <c r="EY253" s="159"/>
      <c r="EZ253" s="159"/>
      <c r="FA253" s="159"/>
      <c r="FB253" s="159"/>
      <c r="FC253" s="159"/>
      <c r="FD253" s="159"/>
      <c r="FE253" s="159"/>
      <c r="FF253" s="159"/>
      <c r="FG253" s="159"/>
      <c r="FH253" s="159"/>
      <c r="FI253" s="159"/>
      <c r="FJ253" s="159"/>
      <c r="FK253" s="159"/>
      <c r="FL253" s="159"/>
      <c r="FM253" s="159"/>
      <c r="FN253" s="159"/>
      <c r="FO253" s="159"/>
      <c r="FP253" s="159"/>
      <c r="FQ253" s="159"/>
      <c r="FR253" s="159"/>
      <c r="FS253" s="159"/>
      <c r="FT253" s="159"/>
      <c r="FU253" s="159"/>
      <c r="FV253" s="159"/>
      <c r="FW253" s="159"/>
      <c r="FX253" s="159"/>
      <c r="FY253" s="159"/>
      <c r="FZ253" s="159"/>
      <c r="GA253" s="159"/>
      <c r="GB253" s="159"/>
      <c r="GC253" s="159"/>
      <c r="GD253" s="159"/>
      <c r="GE253" s="159"/>
      <c r="GF253" s="159"/>
      <c r="GG253" s="159"/>
      <c r="GH253" s="159"/>
      <c r="GI253" s="159"/>
      <c r="GJ253" s="159"/>
      <c r="GK253" s="159"/>
      <c r="GL253" s="159"/>
      <c r="GM253" s="159"/>
      <c r="GN253" s="159"/>
    </row>
    <row r="254" spans="2:196" s="160" customFormat="1" ht="80.099999999999994" customHeight="1" x14ac:dyDescent="0.3">
      <c r="B254" s="345"/>
      <c r="C254" s="346"/>
      <c r="D254" s="347"/>
      <c r="E254" s="349"/>
      <c r="F254" s="346"/>
      <c r="G254" s="347"/>
      <c r="H254" s="125">
        <f>'BUDGET TOTAL (year beginning)'!M32</f>
        <v>0</v>
      </c>
      <c r="I254" s="125">
        <f>'EXPENDITURES (total year end)'!M29</f>
        <v>0</v>
      </c>
      <c r="J254" s="125">
        <f>'BUDGET TOTAL (year beginning)'!N32</f>
        <v>0</v>
      </c>
      <c r="K254" s="125">
        <f>'EXPENDITURES (total year end)'!N29</f>
        <v>0</v>
      </c>
      <c r="L254" s="351" t="str">
        <f>G3</f>
        <v>March 1, 2023 - 
February 28, 2024</v>
      </c>
      <c r="M254" s="352"/>
      <c r="N254" s="195">
        <f>N250</f>
        <v>0</v>
      </c>
      <c r="O254" s="196">
        <f>O250</f>
        <v>0</v>
      </c>
      <c r="P254" s="159"/>
      <c r="Q254" s="159"/>
      <c r="R254" s="159"/>
      <c r="S254" s="159"/>
      <c r="T254" s="159"/>
      <c r="U254" s="159"/>
      <c r="V254" s="159"/>
      <c r="W254" s="159"/>
      <c r="X254" s="159"/>
      <c r="Y254" s="159"/>
      <c r="Z254" s="159"/>
      <c r="AA254" s="159"/>
      <c r="AB254" s="159"/>
      <c r="AC254" s="159"/>
      <c r="AD254" s="159"/>
      <c r="AE254" s="159"/>
      <c r="AF254" s="159"/>
      <c r="AG254" s="159"/>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c r="CF254" s="159"/>
      <c r="CG254" s="159"/>
      <c r="CH254" s="159"/>
      <c r="CI254" s="159"/>
      <c r="CJ254" s="159"/>
      <c r="CK254" s="159"/>
      <c r="CL254" s="159"/>
      <c r="CM254" s="159"/>
      <c r="CN254" s="159"/>
      <c r="CO254" s="159"/>
      <c r="CP254" s="159"/>
      <c r="CQ254" s="159"/>
      <c r="CR254" s="159"/>
      <c r="CS254" s="159"/>
      <c r="CT254" s="159"/>
      <c r="CU254" s="159"/>
      <c r="CV254" s="159"/>
      <c r="CW254" s="159"/>
      <c r="CX254" s="159"/>
      <c r="CY254" s="159"/>
      <c r="CZ254" s="159"/>
      <c r="DA254" s="159"/>
      <c r="DB254" s="159"/>
      <c r="DC254" s="159"/>
      <c r="DD254" s="159"/>
      <c r="DE254" s="159"/>
      <c r="DF254" s="159"/>
      <c r="DG254" s="159"/>
      <c r="DH254" s="159"/>
      <c r="DI254" s="159"/>
      <c r="DJ254" s="159"/>
      <c r="DK254" s="159"/>
      <c r="DL254" s="159"/>
      <c r="DM254" s="159"/>
      <c r="DN254" s="159"/>
      <c r="DO254" s="159"/>
      <c r="DP254" s="159"/>
      <c r="DQ254" s="159"/>
      <c r="DR254" s="159"/>
      <c r="DS254" s="159"/>
      <c r="DT254" s="159"/>
      <c r="DU254" s="159"/>
      <c r="DV254" s="159"/>
      <c r="DW254" s="159"/>
      <c r="DX254" s="159"/>
      <c r="DY254" s="159"/>
      <c r="DZ254" s="159"/>
      <c r="EA254" s="159"/>
      <c r="EB254" s="159"/>
      <c r="EC254" s="159"/>
      <c r="ED254" s="159"/>
      <c r="EE254" s="159"/>
      <c r="EF254" s="159"/>
      <c r="EG254" s="159"/>
      <c r="EH254" s="159"/>
      <c r="EI254" s="159"/>
      <c r="EJ254" s="159"/>
      <c r="EK254" s="159"/>
      <c r="EL254" s="159"/>
      <c r="EM254" s="159"/>
      <c r="EN254" s="159"/>
      <c r="EO254" s="159"/>
      <c r="EP254" s="159"/>
      <c r="EQ254" s="159"/>
      <c r="ER254" s="159"/>
      <c r="ES254" s="159"/>
      <c r="ET254" s="159"/>
      <c r="EU254" s="159"/>
      <c r="EV254" s="159"/>
      <c r="EW254" s="159"/>
      <c r="EX254" s="159"/>
      <c r="EY254" s="159"/>
      <c r="EZ254" s="159"/>
      <c r="FA254" s="159"/>
      <c r="FB254" s="159"/>
      <c r="FC254" s="159"/>
      <c r="FD254" s="159"/>
      <c r="FE254" s="159"/>
      <c r="FF254" s="159"/>
      <c r="FG254" s="159"/>
      <c r="FH254" s="159"/>
      <c r="FI254" s="159"/>
      <c r="FJ254" s="159"/>
      <c r="FK254" s="159"/>
      <c r="FL254" s="159"/>
      <c r="FM254" s="159"/>
      <c r="FN254" s="159"/>
      <c r="FO254" s="159"/>
      <c r="FP254" s="159"/>
      <c r="FQ254" s="159"/>
      <c r="FR254" s="159"/>
      <c r="FS254" s="159"/>
      <c r="FT254" s="159"/>
      <c r="FU254" s="159"/>
      <c r="FV254" s="159"/>
      <c r="FW254" s="159"/>
      <c r="FX254" s="159"/>
      <c r="FY254" s="159"/>
      <c r="FZ254" s="159"/>
      <c r="GA254" s="159"/>
      <c r="GB254" s="159"/>
      <c r="GC254" s="159"/>
      <c r="GD254" s="159"/>
      <c r="GE254" s="159"/>
      <c r="GF254" s="159"/>
      <c r="GG254" s="159"/>
      <c r="GH254" s="159"/>
      <c r="GI254" s="159"/>
      <c r="GJ254" s="159"/>
      <c r="GK254" s="159"/>
      <c r="GL254" s="159"/>
      <c r="GM254" s="159"/>
      <c r="GN254" s="159"/>
    </row>
    <row r="255" spans="2:196" s="160" customFormat="1" x14ac:dyDescent="0.3">
      <c r="B255" s="353" t="s">
        <v>109</v>
      </c>
      <c r="C255" s="354"/>
      <c r="D255" s="354"/>
      <c r="E255" s="355"/>
      <c r="F255" s="355"/>
      <c r="G255" s="355"/>
      <c r="H255" s="355"/>
      <c r="I255" s="355"/>
      <c r="J255" s="355"/>
      <c r="K255" s="355"/>
      <c r="L255" s="355"/>
      <c r="M255" s="356"/>
      <c r="N255" s="356"/>
      <c r="O255" s="357"/>
      <c r="P255" s="159"/>
      <c r="Q255" s="159"/>
      <c r="R255" s="159"/>
      <c r="S255" s="159"/>
      <c r="T255" s="159"/>
      <c r="U255" s="159"/>
      <c r="V255" s="159"/>
      <c r="W255" s="159"/>
      <c r="X255" s="159"/>
      <c r="Y255" s="159"/>
      <c r="Z255" s="159"/>
      <c r="AA255" s="159"/>
      <c r="AB255" s="159"/>
      <c r="AC255" s="159"/>
      <c r="AD255" s="159"/>
      <c r="AE255" s="159"/>
      <c r="AF255" s="159"/>
      <c r="AG255" s="159"/>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c r="CF255" s="159"/>
      <c r="CG255" s="159"/>
      <c r="CH255" s="159"/>
      <c r="CI255" s="159"/>
      <c r="CJ255" s="159"/>
      <c r="CK255" s="159"/>
      <c r="CL255" s="159"/>
      <c r="CM255" s="159"/>
      <c r="CN255" s="159"/>
      <c r="CO255" s="159"/>
      <c r="CP255" s="159"/>
      <c r="CQ255" s="159"/>
      <c r="CR255" s="159"/>
      <c r="CS255" s="159"/>
      <c r="CT255" s="159"/>
      <c r="CU255" s="159"/>
      <c r="CV255" s="159"/>
      <c r="CW255" s="159"/>
      <c r="CX255" s="159"/>
      <c r="CY255" s="159"/>
      <c r="CZ255" s="159"/>
      <c r="DA255" s="159"/>
      <c r="DB255" s="159"/>
      <c r="DC255" s="159"/>
      <c r="DD255" s="159"/>
      <c r="DE255" s="159"/>
      <c r="DF255" s="159"/>
      <c r="DG255" s="159"/>
      <c r="DH255" s="159"/>
      <c r="DI255" s="159"/>
      <c r="DJ255" s="159"/>
      <c r="DK255" s="159"/>
      <c r="DL255" s="159"/>
      <c r="DM255" s="159"/>
      <c r="DN255" s="159"/>
      <c r="DO255" s="159"/>
      <c r="DP255" s="159"/>
      <c r="DQ255" s="159"/>
      <c r="DR255" s="159"/>
      <c r="DS255" s="159"/>
      <c r="DT255" s="159"/>
      <c r="DU255" s="159"/>
      <c r="DV255" s="159"/>
      <c r="DW255" s="159"/>
      <c r="DX255" s="159"/>
      <c r="DY255" s="159"/>
      <c r="DZ255" s="159"/>
      <c r="EA255" s="159"/>
      <c r="EB255" s="159"/>
      <c r="EC255" s="159"/>
      <c r="ED255" s="159"/>
      <c r="EE255" s="159"/>
      <c r="EF255" s="159"/>
      <c r="EG255" s="159"/>
      <c r="EH255" s="159"/>
      <c r="EI255" s="159"/>
      <c r="EJ255" s="159"/>
      <c r="EK255" s="159"/>
      <c r="EL255" s="159"/>
      <c r="EM255" s="159"/>
      <c r="EN255" s="159"/>
      <c r="EO255" s="159"/>
      <c r="EP255" s="159"/>
      <c r="EQ255" s="159"/>
      <c r="ER255" s="159"/>
      <c r="ES255" s="159"/>
      <c r="ET255" s="159"/>
      <c r="EU255" s="159"/>
      <c r="EV255" s="159"/>
      <c r="EW255" s="159"/>
      <c r="EX255" s="159"/>
      <c r="EY255" s="159"/>
      <c r="EZ255" s="159"/>
      <c r="FA255" s="159"/>
      <c r="FB255" s="159"/>
      <c r="FC255" s="159"/>
      <c r="FD255" s="159"/>
      <c r="FE255" s="159"/>
      <c r="FF255" s="159"/>
      <c r="FG255" s="159"/>
      <c r="FH255" s="159"/>
      <c r="FI255" s="159"/>
      <c r="FJ255" s="159"/>
      <c r="FK255" s="159"/>
      <c r="FL255" s="159"/>
      <c r="FM255" s="159"/>
      <c r="FN255" s="159"/>
      <c r="FO255" s="159"/>
      <c r="FP255" s="159"/>
      <c r="FQ255" s="159"/>
      <c r="FR255" s="159"/>
      <c r="FS255" s="159"/>
      <c r="FT255" s="159"/>
      <c r="FU255" s="159"/>
      <c r="FV255" s="159"/>
      <c r="FW255" s="159"/>
      <c r="FX255" s="159"/>
      <c r="FY255" s="159"/>
      <c r="FZ255" s="159"/>
      <c r="GA255" s="159"/>
      <c r="GB255" s="159"/>
      <c r="GC255" s="159"/>
      <c r="GD255" s="159"/>
      <c r="GE255" s="159"/>
      <c r="GF255" s="159"/>
      <c r="GG255" s="159"/>
      <c r="GH255" s="159"/>
      <c r="GI255" s="159"/>
      <c r="GJ255" s="159"/>
      <c r="GK255" s="159"/>
      <c r="GL255" s="159"/>
      <c r="GM255" s="159"/>
      <c r="GN255" s="159"/>
    </row>
    <row r="256" spans="2:196" s="160" customFormat="1" ht="30.6" customHeight="1" thickBot="1" x14ac:dyDescent="0.35">
      <c r="B256" s="358" t="s">
        <v>220</v>
      </c>
      <c r="C256" s="359"/>
      <c r="D256" s="359"/>
      <c r="E256" s="360"/>
      <c r="F256" s="360"/>
      <c r="G256" s="360"/>
      <c r="H256" s="360"/>
      <c r="I256" s="360"/>
      <c r="J256" s="360"/>
      <c r="K256" s="360"/>
      <c r="L256" s="360"/>
      <c r="M256" s="361"/>
      <c r="N256" s="361"/>
      <c r="O256" s="362"/>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c r="CF256" s="159"/>
      <c r="CG256" s="159"/>
      <c r="CH256" s="159"/>
      <c r="CI256" s="159"/>
      <c r="CJ256" s="159"/>
      <c r="CK256" s="159"/>
      <c r="CL256" s="159"/>
      <c r="CM256" s="159"/>
      <c r="CN256" s="159"/>
      <c r="CO256" s="159"/>
      <c r="CP256" s="159"/>
      <c r="CQ256" s="159"/>
      <c r="CR256" s="159"/>
      <c r="CS256" s="159"/>
      <c r="CT256" s="159"/>
      <c r="CU256" s="159"/>
      <c r="CV256" s="159"/>
      <c r="CW256" s="159"/>
      <c r="CX256" s="159"/>
      <c r="CY256" s="159"/>
      <c r="CZ256" s="159"/>
      <c r="DA256" s="159"/>
      <c r="DB256" s="159"/>
      <c r="DC256" s="159"/>
      <c r="DD256" s="159"/>
      <c r="DE256" s="159"/>
      <c r="DF256" s="159"/>
      <c r="DG256" s="159"/>
      <c r="DH256" s="159"/>
      <c r="DI256" s="159"/>
      <c r="DJ256" s="159"/>
      <c r="DK256" s="159"/>
      <c r="DL256" s="159"/>
      <c r="DM256" s="159"/>
      <c r="DN256" s="159"/>
      <c r="DO256" s="159"/>
      <c r="DP256" s="159"/>
      <c r="DQ256" s="159"/>
      <c r="DR256" s="159"/>
      <c r="DS256" s="159"/>
      <c r="DT256" s="159"/>
      <c r="DU256" s="159"/>
      <c r="DV256" s="159"/>
      <c r="DW256" s="159"/>
      <c r="DX256" s="159"/>
      <c r="DY256" s="159"/>
      <c r="DZ256" s="159"/>
      <c r="EA256" s="159"/>
      <c r="EB256" s="159"/>
      <c r="EC256" s="159"/>
      <c r="ED256" s="159"/>
      <c r="EE256" s="159"/>
      <c r="EF256" s="159"/>
      <c r="EG256" s="159"/>
      <c r="EH256" s="159"/>
      <c r="EI256" s="159"/>
      <c r="EJ256" s="159"/>
      <c r="EK256" s="159"/>
      <c r="EL256" s="159"/>
      <c r="EM256" s="159"/>
      <c r="EN256" s="159"/>
      <c r="EO256" s="159"/>
      <c r="EP256" s="159"/>
      <c r="EQ256" s="159"/>
      <c r="ER256" s="159"/>
      <c r="ES256" s="159"/>
      <c r="ET256" s="159"/>
      <c r="EU256" s="159"/>
      <c r="EV256" s="159"/>
      <c r="EW256" s="159"/>
      <c r="EX256" s="159"/>
      <c r="EY256" s="159"/>
      <c r="EZ256" s="159"/>
      <c r="FA256" s="159"/>
      <c r="FB256" s="159"/>
      <c r="FC256" s="159"/>
      <c r="FD256" s="159"/>
      <c r="FE256" s="159"/>
      <c r="FF256" s="159"/>
      <c r="FG256" s="159"/>
      <c r="FH256" s="159"/>
      <c r="FI256" s="159"/>
      <c r="FJ256" s="159"/>
      <c r="FK256" s="159"/>
      <c r="FL256" s="159"/>
      <c r="FM256" s="159"/>
      <c r="FN256" s="159"/>
      <c r="FO256" s="159"/>
      <c r="FP256" s="159"/>
      <c r="FQ256" s="159"/>
      <c r="FR256" s="159"/>
      <c r="FS256" s="159"/>
      <c r="FT256" s="159"/>
      <c r="FU256" s="159"/>
      <c r="FV256" s="159"/>
      <c r="FW256" s="159"/>
      <c r="FX256" s="159"/>
      <c r="FY256" s="159"/>
      <c r="FZ256" s="159"/>
      <c r="GA256" s="159"/>
      <c r="GB256" s="159"/>
      <c r="GC256" s="159"/>
      <c r="GD256" s="159"/>
      <c r="GE256" s="159"/>
      <c r="GF256" s="159"/>
      <c r="GG256" s="159"/>
      <c r="GH256" s="159"/>
      <c r="GI256" s="159"/>
      <c r="GJ256" s="159"/>
      <c r="GK256" s="159"/>
      <c r="GL256" s="159"/>
      <c r="GM256" s="159"/>
      <c r="GN256" s="159"/>
    </row>
    <row r="257" spans="2:206" ht="40.5" customHeight="1" thickBot="1" x14ac:dyDescent="0.35"/>
    <row r="258" spans="2:206" x14ac:dyDescent="0.3">
      <c r="B258" s="330" t="s">
        <v>234</v>
      </c>
      <c r="C258" s="331"/>
      <c r="D258" s="331"/>
      <c r="E258" s="331"/>
      <c r="F258" s="331"/>
      <c r="G258" s="331"/>
      <c r="H258" s="331"/>
      <c r="I258" s="331"/>
      <c r="J258" s="331"/>
      <c r="K258" s="331"/>
      <c r="L258" s="331"/>
      <c r="M258" s="331"/>
      <c r="N258" s="178" t="s">
        <v>98</v>
      </c>
      <c r="O258" s="177" t="s">
        <v>99</v>
      </c>
    </row>
    <row r="259" spans="2:206" x14ac:dyDescent="0.3">
      <c r="B259" s="307" t="s">
        <v>221</v>
      </c>
      <c r="C259" s="308"/>
      <c r="D259" s="308"/>
      <c r="E259" s="398" t="s">
        <v>231</v>
      </c>
      <c r="F259" s="334"/>
      <c r="G259" s="334"/>
      <c r="H259" s="334"/>
      <c r="I259" s="399"/>
      <c r="J259" s="324"/>
      <c r="K259" s="325"/>
      <c r="L259" s="539" t="s">
        <v>227</v>
      </c>
      <c r="M259" s="539"/>
      <c r="N259" s="491">
        <f>'BUDGET TOTAL (year beginning)'!L33</f>
        <v>0</v>
      </c>
      <c r="O259" s="455">
        <f>'EXPENDITURES (total year end)'!L30</f>
        <v>0</v>
      </c>
    </row>
    <row r="260" spans="2:206" ht="14.45" customHeight="1" x14ac:dyDescent="0.3">
      <c r="B260" s="317" t="s">
        <v>222</v>
      </c>
      <c r="C260" s="318"/>
      <c r="D260" s="318"/>
      <c r="E260" s="318"/>
      <c r="F260" s="318"/>
      <c r="G260" s="318"/>
      <c r="H260" s="318"/>
      <c r="I260" s="319"/>
      <c r="J260" s="326"/>
      <c r="K260" s="327"/>
      <c r="L260" s="539"/>
      <c r="M260" s="539"/>
      <c r="N260" s="491"/>
      <c r="O260" s="455"/>
    </row>
    <row r="261" spans="2:206" ht="15" customHeight="1" x14ac:dyDescent="0.3">
      <c r="B261" s="288"/>
      <c r="C261" s="289"/>
      <c r="D261" s="289"/>
      <c r="E261" s="289"/>
      <c r="F261" s="289"/>
      <c r="G261" s="289"/>
      <c r="H261" s="289"/>
      <c r="I261" s="320"/>
      <c r="J261" s="326"/>
      <c r="K261" s="327"/>
      <c r="L261" s="539"/>
      <c r="M261" s="539"/>
      <c r="N261" s="491"/>
      <c r="O261" s="455"/>
    </row>
    <row r="262" spans="2:206" ht="14.45" customHeight="1" x14ac:dyDescent="0.3">
      <c r="B262" s="369" t="s">
        <v>235</v>
      </c>
      <c r="C262" s="370"/>
      <c r="D262" s="409"/>
      <c r="E262" s="371" t="s">
        <v>236</v>
      </c>
      <c r="F262" s="372"/>
      <c r="G262" s="373"/>
      <c r="H262" s="374" t="s">
        <v>112</v>
      </c>
      <c r="I262" s="375"/>
      <c r="J262" s="375"/>
      <c r="K262" s="376"/>
      <c r="L262" s="377" t="s">
        <v>237</v>
      </c>
      <c r="M262" s="377"/>
      <c r="N262" s="377" t="s">
        <v>238</v>
      </c>
      <c r="O262" s="378"/>
    </row>
    <row r="263" spans="2:206" ht="32.1" customHeight="1" x14ac:dyDescent="0.3">
      <c r="B263" s="415"/>
      <c r="C263" s="416"/>
      <c r="D263" s="417"/>
      <c r="E263" s="418"/>
      <c r="F263" s="419"/>
      <c r="G263" s="420"/>
      <c r="H263" s="379" t="s">
        <v>239</v>
      </c>
      <c r="I263" s="380"/>
      <c r="J263" s="379" t="s">
        <v>103</v>
      </c>
      <c r="K263" s="380"/>
      <c r="L263" s="298" t="s">
        <v>115</v>
      </c>
      <c r="M263" s="298"/>
      <c r="N263" s="298" t="s">
        <v>105</v>
      </c>
      <c r="O263" s="389"/>
    </row>
    <row r="264" spans="2:206" ht="14.45" customHeight="1" x14ac:dyDescent="0.3">
      <c r="B264" s="342" t="s">
        <v>223</v>
      </c>
      <c r="C264" s="343"/>
      <c r="D264" s="344"/>
      <c r="E264" s="348" t="s">
        <v>224</v>
      </c>
      <c r="F264" s="343"/>
      <c r="G264" s="344"/>
      <c r="H264" s="174" t="s">
        <v>70</v>
      </c>
      <c r="I264" s="174" t="s">
        <v>71</v>
      </c>
      <c r="J264" s="174" t="s">
        <v>70</v>
      </c>
      <c r="K264" s="174" t="s">
        <v>71</v>
      </c>
      <c r="L264" s="350"/>
      <c r="M264" s="350"/>
      <c r="N264" s="174" t="s">
        <v>72</v>
      </c>
      <c r="O264" s="175" t="s">
        <v>108</v>
      </c>
    </row>
    <row r="265" spans="2:206" s="112" customFormat="1" ht="90.95" customHeight="1" x14ac:dyDescent="0.3">
      <c r="B265" s="345"/>
      <c r="C265" s="346"/>
      <c r="D265" s="347"/>
      <c r="E265" s="349"/>
      <c r="F265" s="346"/>
      <c r="G265" s="347"/>
      <c r="H265" s="125">
        <f>'BUDGET TOTAL (year beginning)'!M33</f>
        <v>0</v>
      </c>
      <c r="I265" s="125">
        <f>'EXPENDITURES (total year end)'!M30</f>
        <v>0</v>
      </c>
      <c r="J265" s="126">
        <f>'BUDGET TOTAL (year beginning)'!N33</f>
        <v>0</v>
      </c>
      <c r="K265" s="126">
        <f>'EXPENDITURES (total year end)'!N30</f>
        <v>0</v>
      </c>
      <c r="L265" s="351" t="str">
        <f>G3</f>
        <v>March 1, 2023 - 
February 28, 2024</v>
      </c>
      <c r="M265" s="352"/>
      <c r="N265" s="131">
        <f>N259</f>
        <v>0</v>
      </c>
      <c r="O265" s="143">
        <f>O259</f>
        <v>0</v>
      </c>
      <c r="GQ265" s="111"/>
      <c r="GR265" s="111"/>
      <c r="GS265" s="111"/>
      <c r="GT265" s="111"/>
      <c r="GU265" s="111"/>
      <c r="GV265" s="111"/>
      <c r="GW265" s="111"/>
      <c r="GX265" s="111"/>
    </row>
    <row r="266" spans="2:206" s="112" customFormat="1" ht="14.45" customHeight="1" x14ac:dyDescent="0.3">
      <c r="B266" s="353" t="s">
        <v>109</v>
      </c>
      <c r="C266" s="354"/>
      <c r="D266" s="354"/>
      <c r="E266" s="355"/>
      <c r="F266" s="355"/>
      <c r="G266" s="355"/>
      <c r="H266" s="355"/>
      <c r="I266" s="355"/>
      <c r="J266" s="355"/>
      <c r="K266" s="355"/>
      <c r="L266" s="355"/>
      <c r="M266" s="356"/>
      <c r="N266" s="356"/>
      <c r="O266" s="357"/>
      <c r="GQ266" s="111"/>
      <c r="GR266" s="111"/>
      <c r="GS266" s="111"/>
      <c r="GT266" s="111"/>
      <c r="GU266" s="111"/>
      <c r="GV266" s="111"/>
      <c r="GW266" s="111"/>
      <c r="GX266" s="111"/>
    </row>
    <row r="267" spans="2:206" s="112" customFormat="1" ht="35.450000000000003" customHeight="1" thickBot="1" x14ac:dyDescent="0.35">
      <c r="B267" s="358" t="s">
        <v>225</v>
      </c>
      <c r="C267" s="359"/>
      <c r="D267" s="359"/>
      <c r="E267" s="360"/>
      <c r="F267" s="360"/>
      <c r="G267" s="360"/>
      <c r="H267" s="360"/>
      <c r="I267" s="360"/>
      <c r="J267" s="360"/>
      <c r="K267" s="360"/>
      <c r="L267" s="360"/>
      <c r="M267" s="361"/>
      <c r="N267" s="361"/>
      <c r="O267" s="362"/>
      <c r="GQ267" s="111"/>
      <c r="GR267" s="111"/>
      <c r="GS267" s="111"/>
      <c r="GT267" s="111"/>
      <c r="GU267" s="111"/>
      <c r="GV267" s="111"/>
      <c r="GW267" s="111"/>
      <c r="GX267" s="111"/>
    </row>
    <row r="268" spans="2:206" s="112" customFormat="1" ht="40.5" customHeight="1" thickBot="1" x14ac:dyDescent="0.35">
      <c r="B268" s="111"/>
      <c r="C268" s="111"/>
      <c r="D268" s="111"/>
      <c r="E268" s="111"/>
      <c r="F268" s="111"/>
      <c r="G268" s="111"/>
      <c r="H268" s="111"/>
      <c r="I268" s="111"/>
      <c r="J268" s="111"/>
      <c r="K268" s="111"/>
      <c r="L268" s="111"/>
      <c r="M268" s="111"/>
      <c r="N268" s="111"/>
      <c r="O268" s="111"/>
      <c r="GQ268" s="111"/>
      <c r="GR268" s="111"/>
      <c r="GS268" s="111"/>
      <c r="GT268" s="111"/>
      <c r="GU268" s="111"/>
      <c r="GV268" s="111"/>
      <c r="GW268" s="111"/>
      <c r="GX268" s="111"/>
    </row>
    <row r="269" spans="2:206" s="112" customFormat="1" x14ac:dyDescent="0.3">
      <c r="B269" s="330" t="s">
        <v>282</v>
      </c>
      <c r="C269" s="331"/>
      <c r="D269" s="331"/>
      <c r="E269" s="331"/>
      <c r="F269" s="331"/>
      <c r="G269" s="331"/>
      <c r="H269" s="331"/>
      <c r="I269" s="331"/>
      <c r="J269" s="331"/>
      <c r="K269" s="331"/>
      <c r="L269" s="331"/>
      <c r="M269" s="331"/>
      <c r="N269" s="178" t="s">
        <v>98</v>
      </c>
      <c r="O269" s="177" t="s">
        <v>99</v>
      </c>
      <c r="GQ269" s="111"/>
      <c r="GR269" s="111"/>
      <c r="GS269" s="111"/>
      <c r="GT269" s="111"/>
      <c r="GU269" s="111"/>
      <c r="GV269" s="111"/>
      <c r="GW269" s="111"/>
      <c r="GX269" s="111"/>
    </row>
    <row r="270" spans="2:206" s="112" customFormat="1" x14ac:dyDescent="0.3">
      <c r="B270" s="307" t="s">
        <v>295</v>
      </c>
      <c r="C270" s="308"/>
      <c r="D270" s="308"/>
      <c r="E270" s="398" t="s">
        <v>231</v>
      </c>
      <c r="F270" s="334"/>
      <c r="G270" s="334"/>
      <c r="H270" s="334"/>
      <c r="I270" s="399"/>
      <c r="J270" s="324"/>
      <c r="K270" s="325"/>
      <c r="L270" s="539" t="s">
        <v>227</v>
      </c>
      <c r="M270" s="539"/>
      <c r="N270" s="491">
        <f>'BUDGET TOTAL (year beginning)'!L34</f>
        <v>0</v>
      </c>
      <c r="O270" s="455">
        <f>'EXPENDITURES (total year end)'!L31</f>
        <v>0</v>
      </c>
      <c r="GQ270" s="111"/>
      <c r="GR270" s="111"/>
      <c r="GS270" s="111"/>
      <c r="GT270" s="111"/>
      <c r="GU270" s="111"/>
      <c r="GV270" s="111"/>
      <c r="GW270" s="111"/>
      <c r="GX270" s="111"/>
    </row>
    <row r="271" spans="2:206" s="112" customFormat="1" ht="14.45" customHeight="1" x14ac:dyDescent="0.3">
      <c r="B271" s="317" t="s">
        <v>285</v>
      </c>
      <c r="C271" s="318"/>
      <c r="D271" s="318"/>
      <c r="E271" s="318"/>
      <c r="F271" s="318"/>
      <c r="G271" s="318"/>
      <c r="H271" s="318"/>
      <c r="I271" s="319"/>
      <c r="J271" s="326"/>
      <c r="K271" s="327"/>
      <c r="L271" s="539"/>
      <c r="M271" s="539"/>
      <c r="N271" s="491"/>
      <c r="O271" s="455"/>
      <c r="GQ271" s="111"/>
      <c r="GR271" s="111"/>
      <c r="GS271" s="111"/>
      <c r="GT271" s="111"/>
      <c r="GU271" s="111"/>
      <c r="GV271" s="111"/>
      <c r="GW271" s="111"/>
      <c r="GX271" s="111"/>
    </row>
    <row r="272" spans="2:206" s="112" customFormat="1" x14ac:dyDescent="0.3">
      <c r="B272" s="288"/>
      <c r="C272" s="289"/>
      <c r="D272" s="289"/>
      <c r="E272" s="289"/>
      <c r="F272" s="289"/>
      <c r="G272" s="289"/>
      <c r="H272" s="289"/>
      <c r="I272" s="320"/>
      <c r="J272" s="326"/>
      <c r="K272" s="327"/>
      <c r="L272" s="539"/>
      <c r="M272" s="539"/>
      <c r="N272" s="491"/>
      <c r="O272" s="455"/>
      <c r="GQ272" s="111"/>
      <c r="GR272" s="111"/>
      <c r="GS272" s="111"/>
      <c r="GT272" s="111"/>
      <c r="GU272" s="111"/>
      <c r="GV272" s="111"/>
      <c r="GW272" s="111"/>
      <c r="GX272" s="111"/>
    </row>
    <row r="273" spans="2:206" s="112" customFormat="1" ht="15" customHeight="1" x14ac:dyDescent="0.3">
      <c r="B273" s="369" t="s">
        <v>235</v>
      </c>
      <c r="C273" s="370"/>
      <c r="D273" s="409"/>
      <c r="E273" s="371" t="s">
        <v>236</v>
      </c>
      <c r="F273" s="372"/>
      <c r="G273" s="373"/>
      <c r="H273" s="374" t="s">
        <v>112</v>
      </c>
      <c r="I273" s="375"/>
      <c r="J273" s="375"/>
      <c r="K273" s="376"/>
      <c r="L273" s="377" t="s">
        <v>237</v>
      </c>
      <c r="M273" s="377"/>
      <c r="N273" s="377" t="s">
        <v>238</v>
      </c>
      <c r="O273" s="378"/>
      <c r="GQ273" s="111"/>
      <c r="GR273" s="111"/>
      <c r="GS273" s="111"/>
      <c r="GT273" s="111"/>
      <c r="GU273" s="111"/>
      <c r="GV273" s="111"/>
      <c r="GW273" s="111"/>
      <c r="GX273" s="111"/>
    </row>
    <row r="274" spans="2:206" s="112" customFormat="1" ht="31.5" customHeight="1" x14ac:dyDescent="0.3">
      <c r="B274" s="415"/>
      <c r="C274" s="416"/>
      <c r="D274" s="417"/>
      <c r="E274" s="418"/>
      <c r="F274" s="419"/>
      <c r="G274" s="420"/>
      <c r="H274" s="379" t="s">
        <v>239</v>
      </c>
      <c r="I274" s="380"/>
      <c r="J274" s="379" t="s">
        <v>103</v>
      </c>
      <c r="K274" s="380"/>
      <c r="L274" s="298" t="s">
        <v>115</v>
      </c>
      <c r="M274" s="298"/>
      <c r="N274" s="298" t="s">
        <v>105</v>
      </c>
      <c r="O274" s="389"/>
      <c r="GQ274" s="111"/>
      <c r="GR274" s="111"/>
      <c r="GS274" s="111"/>
      <c r="GT274" s="111"/>
      <c r="GU274" s="111"/>
      <c r="GV274" s="111"/>
      <c r="GW274" s="111"/>
      <c r="GX274" s="111"/>
    </row>
    <row r="275" spans="2:206" s="112" customFormat="1" ht="15" customHeight="1" x14ac:dyDescent="0.3">
      <c r="B275" s="342" t="s">
        <v>286</v>
      </c>
      <c r="C275" s="343"/>
      <c r="D275" s="344"/>
      <c r="E275" s="348" t="s">
        <v>284</v>
      </c>
      <c r="F275" s="343"/>
      <c r="G275" s="344"/>
      <c r="H275" s="174" t="s">
        <v>70</v>
      </c>
      <c r="I275" s="174" t="s">
        <v>71</v>
      </c>
      <c r="J275" s="174" t="s">
        <v>70</v>
      </c>
      <c r="K275" s="174" t="s">
        <v>71</v>
      </c>
      <c r="L275" s="350"/>
      <c r="M275" s="350"/>
      <c r="N275" s="174" t="s">
        <v>72</v>
      </c>
      <c r="O275" s="175" t="s">
        <v>108</v>
      </c>
      <c r="GQ275" s="111"/>
      <c r="GR275" s="111"/>
      <c r="GS275" s="111"/>
      <c r="GT275" s="111"/>
      <c r="GU275" s="111"/>
      <c r="GV275" s="111"/>
      <c r="GW275" s="111"/>
      <c r="GX275" s="111"/>
    </row>
    <row r="276" spans="2:206" s="112" customFormat="1" ht="80.45" customHeight="1" x14ac:dyDescent="0.3">
      <c r="B276" s="345"/>
      <c r="C276" s="346"/>
      <c r="D276" s="347"/>
      <c r="E276" s="349"/>
      <c r="F276" s="346"/>
      <c r="G276" s="347"/>
      <c r="H276" s="125">
        <f>'BUDGET TOTAL (year beginning)'!M34</f>
        <v>0</v>
      </c>
      <c r="I276" s="125">
        <f>'EXPENDITURES (total year end)'!M31</f>
        <v>0</v>
      </c>
      <c r="J276" s="126">
        <f>'BUDGET TOTAL (year beginning)'!N34</f>
        <v>0</v>
      </c>
      <c r="K276" s="126">
        <f>'EXPENDITURES (total year end)'!N31</f>
        <v>0</v>
      </c>
      <c r="L276" s="351" t="str">
        <f>G3</f>
        <v>March 1, 2023 - 
February 28, 2024</v>
      </c>
      <c r="M276" s="352"/>
      <c r="N276" s="131">
        <f>N270</f>
        <v>0</v>
      </c>
      <c r="O276" s="143">
        <f>O270</f>
        <v>0</v>
      </c>
      <c r="GQ276" s="111"/>
      <c r="GR276" s="111"/>
      <c r="GS276" s="111"/>
      <c r="GT276" s="111"/>
      <c r="GU276" s="111"/>
      <c r="GV276" s="111"/>
      <c r="GW276" s="111"/>
      <c r="GX276" s="111"/>
    </row>
    <row r="277" spans="2:206" s="112" customFormat="1" ht="15" customHeight="1" x14ac:dyDescent="0.3">
      <c r="B277" s="353" t="s">
        <v>109</v>
      </c>
      <c r="C277" s="354"/>
      <c r="D277" s="354"/>
      <c r="E277" s="355"/>
      <c r="F277" s="355"/>
      <c r="G277" s="355"/>
      <c r="H277" s="355"/>
      <c r="I277" s="355"/>
      <c r="J277" s="355"/>
      <c r="K277" s="355"/>
      <c r="L277" s="355"/>
      <c r="M277" s="356"/>
      <c r="N277" s="356"/>
      <c r="O277" s="357"/>
      <c r="GQ277" s="111"/>
      <c r="GR277" s="111"/>
      <c r="GS277" s="111"/>
      <c r="GT277" s="111"/>
      <c r="GU277" s="111"/>
      <c r="GV277" s="111"/>
      <c r="GW277" s="111"/>
      <c r="GX277" s="111"/>
    </row>
    <row r="278" spans="2:206" s="112" customFormat="1" ht="35.450000000000003" customHeight="1" thickBot="1" x14ac:dyDescent="0.35">
      <c r="B278" s="358" t="s">
        <v>225</v>
      </c>
      <c r="C278" s="359"/>
      <c r="D278" s="359"/>
      <c r="E278" s="360"/>
      <c r="F278" s="360"/>
      <c r="G278" s="360"/>
      <c r="H278" s="360"/>
      <c r="I278" s="360"/>
      <c r="J278" s="360"/>
      <c r="K278" s="360"/>
      <c r="L278" s="360"/>
      <c r="M278" s="361"/>
      <c r="N278" s="361"/>
      <c r="O278" s="362"/>
      <c r="GQ278" s="111"/>
      <c r="GR278" s="111"/>
      <c r="GS278" s="111"/>
      <c r="GT278" s="111"/>
      <c r="GU278" s="111"/>
      <c r="GV278" s="111"/>
      <c r="GW278" s="111"/>
      <c r="GX278" s="111"/>
    </row>
    <row r="279" spans="2:206" s="112" customFormat="1" x14ac:dyDescent="0.3">
      <c r="B279" s="111"/>
      <c r="C279" s="111"/>
      <c r="D279" s="111"/>
      <c r="E279" s="111"/>
      <c r="F279" s="111"/>
      <c r="G279" s="111"/>
      <c r="H279" s="111"/>
      <c r="I279" s="111"/>
      <c r="J279" s="111"/>
      <c r="K279" s="111"/>
      <c r="L279" s="111"/>
      <c r="M279" s="111"/>
      <c r="N279" s="111"/>
      <c r="O279" s="111"/>
      <c r="GQ279" s="111"/>
      <c r="GR279" s="111"/>
      <c r="GS279" s="111"/>
      <c r="GT279" s="111"/>
      <c r="GU279" s="111"/>
      <c r="GV279" s="111"/>
      <c r="GW279" s="111"/>
      <c r="GX279" s="111"/>
    </row>
    <row r="280" spans="2:206" s="112" customFormat="1" x14ac:dyDescent="0.3">
      <c r="B280" s="543" t="s">
        <v>283</v>
      </c>
      <c r="C280" s="543"/>
      <c r="D280" s="543"/>
      <c r="E280" s="543"/>
      <c r="F280" s="543"/>
      <c r="G280" s="543"/>
      <c r="H280" s="543"/>
      <c r="I280" s="543"/>
      <c r="J280" s="543"/>
      <c r="K280" s="543"/>
      <c r="L280" s="543"/>
      <c r="M280" s="543"/>
      <c r="N280" s="543"/>
      <c r="O280" s="543"/>
      <c r="GQ280" s="111"/>
      <c r="GR280" s="111"/>
      <c r="GS280" s="111"/>
      <c r="GT280" s="111"/>
      <c r="GU280" s="111"/>
      <c r="GV280" s="111"/>
      <c r="GW280" s="111"/>
      <c r="GX280" s="111"/>
    </row>
    <row r="281" spans="2:206" s="112" customFormat="1" ht="47.1" customHeight="1" x14ac:dyDescent="0.3">
      <c r="B281" s="543"/>
      <c r="C281" s="543"/>
      <c r="D281" s="543"/>
      <c r="E281" s="543"/>
      <c r="F281" s="543"/>
      <c r="G281" s="543"/>
      <c r="H281" s="543"/>
      <c r="I281" s="543"/>
      <c r="J281" s="543"/>
      <c r="K281" s="543"/>
      <c r="L281" s="543"/>
      <c r="M281" s="543"/>
      <c r="N281" s="543"/>
      <c r="O281" s="543"/>
      <c r="GQ281" s="111"/>
      <c r="GR281" s="111"/>
      <c r="GS281" s="111"/>
      <c r="GT281" s="111"/>
      <c r="GU281" s="111"/>
      <c r="GV281" s="111"/>
      <c r="GW281" s="111"/>
      <c r="GX281" s="111"/>
    </row>
  </sheetData>
  <mergeCells count="632">
    <mergeCell ref="B253:D254"/>
    <mergeCell ref="E253:G254"/>
    <mergeCell ref="L253:M253"/>
    <mergeCell ref="L254:M254"/>
    <mergeCell ref="B255:O255"/>
    <mergeCell ref="B256:O256"/>
    <mergeCell ref="L39:M41"/>
    <mergeCell ref="N39:N41"/>
    <mergeCell ref="O39:O41"/>
    <mergeCell ref="L50:M52"/>
    <mergeCell ref="N50:N52"/>
    <mergeCell ref="O50:O52"/>
    <mergeCell ref="L61:M63"/>
    <mergeCell ref="N61:N63"/>
    <mergeCell ref="O61:O63"/>
    <mergeCell ref="L72:M74"/>
    <mergeCell ref="N72:N74"/>
    <mergeCell ref="O72:O74"/>
    <mergeCell ref="L83:M85"/>
    <mergeCell ref="N83:N85"/>
    <mergeCell ref="O83:O85"/>
    <mergeCell ref="L149:M151"/>
    <mergeCell ref="N149:N151"/>
    <mergeCell ref="O149:O151"/>
    <mergeCell ref="B251:D251"/>
    <mergeCell ref="E251:G251"/>
    <mergeCell ref="H251:K251"/>
    <mergeCell ref="L251:M251"/>
    <mergeCell ref="N251:O251"/>
    <mergeCell ref="B252:D252"/>
    <mergeCell ref="E252:G252"/>
    <mergeCell ref="H252:I252"/>
    <mergeCell ref="J252:K252"/>
    <mergeCell ref="L252:M252"/>
    <mergeCell ref="N252:O252"/>
    <mergeCell ref="B242:D243"/>
    <mergeCell ref="E242:G243"/>
    <mergeCell ref="L242:M242"/>
    <mergeCell ref="L243:M243"/>
    <mergeCell ref="B244:O244"/>
    <mergeCell ref="B245:O245"/>
    <mergeCell ref="B247:M247"/>
    <mergeCell ref="B248:D248"/>
    <mergeCell ref="E248:I248"/>
    <mergeCell ref="J248:K250"/>
    <mergeCell ref="B249:I250"/>
    <mergeCell ref="L248:M250"/>
    <mergeCell ref="N248:N250"/>
    <mergeCell ref="O248:O250"/>
    <mergeCell ref="B240:D240"/>
    <mergeCell ref="E240:G240"/>
    <mergeCell ref="H240:K240"/>
    <mergeCell ref="L240:M240"/>
    <mergeCell ref="N240:O240"/>
    <mergeCell ref="B241:D241"/>
    <mergeCell ref="E241:G241"/>
    <mergeCell ref="H241:I241"/>
    <mergeCell ref="J241:K241"/>
    <mergeCell ref="L241:M241"/>
    <mergeCell ref="N241:O241"/>
    <mergeCell ref="B231:D232"/>
    <mergeCell ref="E231:G232"/>
    <mergeCell ref="L231:M231"/>
    <mergeCell ref="L232:M232"/>
    <mergeCell ref="B233:O233"/>
    <mergeCell ref="B234:O234"/>
    <mergeCell ref="B236:M236"/>
    <mergeCell ref="B237:D237"/>
    <mergeCell ref="E237:I237"/>
    <mergeCell ref="J237:K239"/>
    <mergeCell ref="B238:I239"/>
    <mergeCell ref="L237:M239"/>
    <mergeCell ref="N237:N239"/>
    <mergeCell ref="O237:O239"/>
    <mergeCell ref="B229:D229"/>
    <mergeCell ref="E229:G229"/>
    <mergeCell ref="H229:K229"/>
    <mergeCell ref="L229:M229"/>
    <mergeCell ref="N229:O229"/>
    <mergeCell ref="B230:D230"/>
    <mergeCell ref="E230:G230"/>
    <mergeCell ref="H230:I230"/>
    <mergeCell ref="J230:K230"/>
    <mergeCell ref="L230:M230"/>
    <mergeCell ref="N230:O230"/>
    <mergeCell ref="B209:D210"/>
    <mergeCell ref="E209:G210"/>
    <mergeCell ref="L209:M209"/>
    <mergeCell ref="L210:M210"/>
    <mergeCell ref="B211:O211"/>
    <mergeCell ref="B212:O212"/>
    <mergeCell ref="B225:M225"/>
    <mergeCell ref="B226:D226"/>
    <mergeCell ref="E226:I226"/>
    <mergeCell ref="J226:K228"/>
    <mergeCell ref="B227:I228"/>
    <mergeCell ref="L226:M228"/>
    <mergeCell ref="N226:N228"/>
    <mergeCell ref="O226:O228"/>
    <mergeCell ref="B207:D207"/>
    <mergeCell ref="E207:G207"/>
    <mergeCell ref="H207:K207"/>
    <mergeCell ref="L207:M207"/>
    <mergeCell ref="N207:O207"/>
    <mergeCell ref="B208:D208"/>
    <mergeCell ref="E208:G208"/>
    <mergeCell ref="H208:I208"/>
    <mergeCell ref="J208:K208"/>
    <mergeCell ref="L208:M208"/>
    <mergeCell ref="N208:O208"/>
    <mergeCell ref="B187:D188"/>
    <mergeCell ref="E187:G188"/>
    <mergeCell ref="L187:M187"/>
    <mergeCell ref="L188:M188"/>
    <mergeCell ref="B189:O189"/>
    <mergeCell ref="B190:O190"/>
    <mergeCell ref="B203:M203"/>
    <mergeCell ref="B204:D204"/>
    <mergeCell ref="E204:I204"/>
    <mergeCell ref="J204:K206"/>
    <mergeCell ref="B205:I206"/>
    <mergeCell ref="L204:M206"/>
    <mergeCell ref="N204:N206"/>
    <mergeCell ref="O204:O206"/>
    <mergeCell ref="B185:D185"/>
    <mergeCell ref="E185:G185"/>
    <mergeCell ref="H185:K185"/>
    <mergeCell ref="L185:M185"/>
    <mergeCell ref="N185:O185"/>
    <mergeCell ref="B186:D186"/>
    <mergeCell ref="E186:G186"/>
    <mergeCell ref="H186:I186"/>
    <mergeCell ref="J186:K186"/>
    <mergeCell ref="L186:M186"/>
    <mergeCell ref="N186:O186"/>
    <mergeCell ref="B154:D155"/>
    <mergeCell ref="E154:G155"/>
    <mergeCell ref="L154:M154"/>
    <mergeCell ref="L155:M155"/>
    <mergeCell ref="B156:O156"/>
    <mergeCell ref="B157:O157"/>
    <mergeCell ref="B181:M181"/>
    <mergeCell ref="B182:D182"/>
    <mergeCell ref="E182:I182"/>
    <mergeCell ref="J182:K184"/>
    <mergeCell ref="B183:I184"/>
    <mergeCell ref="L182:M184"/>
    <mergeCell ref="N182:N184"/>
    <mergeCell ref="O182:O184"/>
    <mergeCell ref="B152:D152"/>
    <mergeCell ref="E152:G152"/>
    <mergeCell ref="H152:K152"/>
    <mergeCell ref="L152:M152"/>
    <mergeCell ref="N152:O152"/>
    <mergeCell ref="B153:D153"/>
    <mergeCell ref="E153:G153"/>
    <mergeCell ref="H153:I153"/>
    <mergeCell ref="J153:K153"/>
    <mergeCell ref="L153:M153"/>
    <mergeCell ref="N153:O153"/>
    <mergeCell ref="B88:D89"/>
    <mergeCell ref="E88:G89"/>
    <mergeCell ref="L88:M88"/>
    <mergeCell ref="L89:M89"/>
    <mergeCell ref="B90:O90"/>
    <mergeCell ref="B91:O91"/>
    <mergeCell ref="B148:M148"/>
    <mergeCell ref="B149:D149"/>
    <mergeCell ref="E149:I149"/>
    <mergeCell ref="J149:K151"/>
    <mergeCell ref="B150:I151"/>
    <mergeCell ref="B86:D86"/>
    <mergeCell ref="E86:G86"/>
    <mergeCell ref="H86:K86"/>
    <mergeCell ref="L86:M86"/>
    <mergeCell ref="N86:O86"/>
    <mergeCell ref="B87:D87"/>
    <mergeCell ref="E87:G87"/>
    <mergeCell ref="H87:I87"/>
    <mergeCell ref="J87:K87"/>
    <mergeCell ref="L87:M87"/>
    <mergeCell ref="N87:O87"/>
    <mergeCell ref="B77:D78"/>
    <mergeCell ref="E77:G78"/>
    <mergeCell ref="L77:M77"/>
    <mergeCell ref="L78:M78"/>
    <mergeCell ref="B79:O79"/>
    <mergeCell ref="B80:O80"/>
    <mergeCell ref="B82:M82"/>
    <mergeCell ref="B83:D83"/>
    <mergeCell ref="E83:I83"/>
    <mergeCell ref="J83:K85"/>
    <mergeCell ref="B84:I85"/>
    <mergeCell ref="B75:D75"/>
    <mergeCell ref="E75:G75"/>
    <mergeCell ref="H75:K75"/>
    <mergeCell ref="L75:M75"/>
    <mergeCell ref="N75:O75"/>
    <mergeCell ref="B76:D76"/>
    <mergeCell ref="E76:G76"/>
    <mergeCell ref="H76:I76"/>
    <mergeCell ref="J76:K76"/>
    <mergeCell ref="L76:M76"/>
    <mergeCell ref="N76:O76"/>
    <mergeCell ref="B66:D67"/>
    <mergeCell ref="E66:G67"/>
    <mergeCell ref="L66:M66"/>
    <mergeCell ref="L67:M67"/>
    <mergeCell ref="B68:O68"/>
    <mergeCell ref="B69:O69"/>
    <mergeCell ref="B71:M71"/>
    <mergeCell ref="B72:D72"/>
    <mergeCell ref="E72:I72"/>
    <mergeCell ref="J72:K74"/>
    <mergeCell ref="B73:I74"/>
    <mergeCell ref="B64:D64"/>
    <mergeCell ref="E64:G64"/>
    <mergeCell ref="H64:K64"/>
    <mergeCell ref="L64:M64"/>
    <mergeCell ref="N64:O64"/>
    <mergeCell ref="B65:D65"/>
    <mergeCell ref="E65:G65"/>
    <mergeCell ref="H65:I65"/>
    <mergeCell ref="J65:K65"/>
    <mergeCell ref="L65:M65"/>
    <mergeCell ref="N65:O65"/>
    <mergeCell ref="B55:D56"/>
    <mergeCell ref="E55:G56"/>
    <mergeCell ref="L55:M55"/>
    <mergeCell ref="L56:M56"/>
    <mergeCell ref="B57:O57"/>
    <mergeCell ref="B58:O58"/>
    <mergeCell ref="B60:M60"/>
    <mergeCell ref="B61:D61"/>
    <mergeCell ref="E61:I61"/>
    <mergeCell ref="J61:K63"/>
    <mergeCell ref="B62:I63"/>
    <mergeCell ref="B53:D53"/>
    <mergeCell ref="E53:G53"/>
    <mergeCell ref="H53:K53"/>
    <mergeCell ref="L53:M53"/>
    <mergeCell ref="N53:O53"/>
    <mergeCell ref="B54:D54"/>
    <mergeCell ref="E54:G54"/>
    <mergeCell ref="H54:I54"/>
    <mergeCell ref="J54:K54"/>
    <mergeCell ref="L54:M54"/>
    <mergeCell ref="N54:O54"/>
    <mergeCell ref="B44:D45"/>
    <mergeCell ref="E44:G45"/>
    <mergeCell ref="L44:M44"/>
    <mergeCell ref="L45:M45"/>
    <mergeCell ref="B46:O46"/>
    <mergeCell ref="B47:O47"/>
    <mergeCell ref="B49:M49"/>
    <mergeCell ref="B50:D50"/>
    <mergeCell ref="E50:I50"/>
    <mergeCell ref="J50:K52"/>
    <mergeCell ref="B51:I52"/>
    <mergeCell ref="B42:D42"/>
    <mergeCell ref="E42:G42"/>
    <mergeCell ref="H42:K42"/>
    <mergeCell ref="L42:M42"/>
    <mergeCell ref="N42:O42"/>
    <mergeCell ref="B43:D43"/>
    <mergeCell ref="E43:G43"/>
    <mergeCell ref="H43:I43"/>
    <mergeCell ref="J43:K43"/>
    <mergeCell ref="L43:M43"/>
    <mergeCell ref="N43:O43"/>
    <mergeCell ref="B22:D23"/>
    <mergeCell ref="E22:G23"/>
    <mergeCell ref="L22:M22"/>
    <mergeCell ref="L23:M23"/>
    <mergeCell ref="B24:O24"/>
    <mergeCell ref="B25:O25"/>
    <mergeCell ref="L17:M19"/>
    <mergeCell ref="N17:N19"/>
    <mergeCell ref="O17:O19"/>
    <mergeCell ref="B20:D20"/>
    <mergeCell ref="E20:G20"/>
    <mergeCell ref="H20:K20"/>
    <mergeCell ref="L20:M20"/>
    <mergeCell ref="N20:O20"/>
    <mergeCell ref="B21:D21"/>
    <mergeCell ref="E21:G21"/>
    <mergeCell ref="H21:I21"/>
    <mergeCell ref="J21:K21"/>
    <mergeCell ref="L21:M21"/>
    <mergeCell ref="N21:O21"/>
    <mergeCell ref="B176:D177"/>
    <mergeCell ref="E176:G177"/>
    <mergeCell ref="L176:M176"/>
    <mergeCell ref="L177:M177"/>
    <mergeCell ref="B178:O178"/>
    <mergeCell ref="B179:O179"/>
    <mergeCell ref="E171:I171"/>
    <mergeCell ref="B171:D171"/>
    <mergeCell ref="B172:I173"/>
    <mergeCell ref="J171:K173"/>
    <mergeCell ref="L171:M173"/>
    <mergeCell ref="N171:N173"/>
    <mergeCell ref="O171:O173"/>
    <mergeCell ref="B174:D174"/>
    <mergeCell ref="E174:G174"/>
    <mergeCell ref="H174:K174"/>
    <mergeCell ref="L174:M174"/>
    <mergeCell ref="N174:O174"/>
    <mergeCell ref="B175:D175"/>
    <mergeCell ref="E175:G175"/>
    <mergeCell ref="H175:I175"/>
    <mergeCell ref="J175:K175"/>
    <mergeCell ref="L175:M175"/>
    <mergeCell ref="N175:O175"/>
    <mergeCell ref="B170:M170"/>
    <mergeCell ref="B143:D144"/>
    <mergeCell ref="E143:G144"/>
    <mergeCell ref="L143:M143"/>
    <mergeCell ref="L144:M144"/>
    <mergeCell ref="B145:O145"/>
    <mergeCell ref="B146:O146"/>
    <mergeCell ref="B139:I140"/>
    <mergeCell ref="J138:K140"/>
    <mergeCell ref="E138:I138"/>
    <mergeCell ref="B138:D138"/>
    <mergeCell ref="L138:M140"/>
    <mergeCell ref="N138:N140"/>
    <mergeCell ref="O138:O140"/>
    <mergeCell ref="B141:D141"/>
    <mergeCell ref="E141:G141"/>
    <mergeCell ref="H141:K141"/>
    <mergeCell ref="L141:M141"/>
    <mergeCell ref="N141:O141"/>
    <mergeCell ref="B142:D142"/>
    <mergeCell ref="E142:G142"/>
    <mergeCell ref="H142:I142"/>
    <mergeCell ref="J142:K142"/>
    <mergeCell ref="L142:M142"/>
    <mergeCell ref="N142:O142"/>
    <mergeCell ref="B137:M137"/>
    <mergeCell ref="O193:O195"/>
    <mergeCell ref="B198:D199"/>
    <mergeCell ref="E198:G199"/>
    <mergeCell ref="L198:M198"/>
    <mergeCell ref="L199:M199"/>
    <mergeCell ref="B200:O200"/>
    <mergeCell ref="B201:O201"/>
    <mergeCell ref="B197:D197"/>
    <mergeCell ref="E197:G197"/>
    <mergeCell ref="H197:I197"/>
    <mergeCell ref="J197:K197"/>
    <mergeCell ref="L197:M197"/>
    <mergeCell ref="N197:O197"/>
    <mergeCell ref="B196:D196"/>
    <mergeCell ref="E196:G196"/>
    <mergeCell ref="H196:K196"/>
    <mergeCell ref="L196:M196"/>
    <mergeCell ref="N196:O196"/>
    <mergeCell ref="L193:M195"/>
    <mergeCell ref="N193:N195"/>
    <mergeCell ref="B164:D164"/>
    <mergeCell ref="E164:G164"/>
    <mergeCell ref="H164:I164"/>
    <mergeCell ref="J164:K164"/>
    <mergeCell ref="L164:M164"/>
    <mergeCell ref="N164:O164"/>
    <mergeCell ref="B163:D163"/>
    <mergeCell ref="E163:G163"/>
    <mergeCell ref="H163:K163"/>
    <mergeCell ref="L163:M163"/>
    <mergeCell ref="N163:O163"/>
    <mergeCell ref="N262:O262"/>
    <mergeCell ref="B223:O223"/>
    <mergeCell ref="B258:M258"/>
    <mergeCell ref="B259:D259"/>
    <mergeCell ref="N219:O219"/>
    <mergeCell ref="B220:D221"/>
    <mergeCell ref="B159:M159"/>
    <mergeCell ref="B160:D160"/>
    <mergeCell ref="E160:I160"/>
    <mergeCell ref="J160:K162"/>
    <mergeCell ref="B161:I162"/>
    <mergeCell ref="L160:M162"/>
    <mergeCell ref="L259:M261"/>
    <mergeCell ref="N259:N261"/>
    <mergeCell ref="O259:O261"/>
    <mergeCell ref="E220:G221"/>
    <mergeCell ref="L220:M220"/>
    <mergeCell ref="L221:M221"/>
    <mergeCell ref="B222:O222"/>
    <mergeCell ref="B218:D218"/>
    <mergeCell ref="E218:G218"/>
    <mergeCell ref="H218:K218"/>
    <mergeCell ref="L218:M218"/>
    <mergeCell ref="N218:O218"/>
    <mergeCell ref="J259:K261"/>
    <mergeCell ref="B260:I261"/>
    <mergeCell ref="E270:I270"/>
    <mergeCell ref="J270:K272"/>
    <mergeCell ref="B271:I272"/>
    <mergeCell ref="L6:M8"/>
    <mergeCell ref="L28:M30"/>
    <mergeCell ref="L94:M96"/>
    <mergeCell ref="L105:M107"/>
    <mergeCell ref="L116:M118"/>
    <mergeCell ref="E259:I259"/>
    <mergeCell ref="B262:D262"/>
    <mergeCell ref="E262:G262"/>
    <mergeCell ref="H262:K262"/>
    <mergeCell ref="L262:M262"/>
    <mergeCell ref="B219:D219"/>
    <mergeCell ref="E219:G219"/>
    <mergeCell ref="H219:I219"/>
    <mergeCell ref="J219:K219"/>
    <mergeCell ref="L219:M219"/>
    <mergeCell ref="B216:I217"/>
    <mergeCell ref="B192:M192"/>
    <mergeCell ref="B193:D193"/>
    <mergeCell ref="E193:I193"/>
    <mergeCell ref="B280:O281"/>
    <mergeCell ref="E6:I6"/>
    <mergeCell ref="J6:K8"/>
    <mergeCell ref="J28:K30"/>
    <mergeCell ref="E94:I94"/>
    <mergeCell ref="J94:K96"/>
    <mergeCell ref="E105:I105"/>
    <mergeCell ref="J105:K107"/>
    <mergeCell ref="E116:I116"/>
    <mergeCell ref="B278:O278"/>
    <mergeCell ref="N274:O274"/>
    <mergeCell ref="B275:D276"/>
    <mergeCell ref="E275:G276"/>
    <mergeCell ref="L275:M275"/>
    <mergeCell ref="L276:M276"/>
    <mergeCell ref="B277:O277"/>
    <mergeCell ref="B273:D273"/>
    <mergeCell ref="E273:G273"/>
    <mergeCell ref="H273:K273"/>
    <mergeCell ref="L273:M273"/>
    <mergeCell ref="N273:O273"/>
    <mergeCell ref="B274:D274"/>
    <mergeCell ref="E274:G274"/>
    <mergeCell ref="H274:I274"/>
    <mergeCell ref="J274:K274"/>
    <mergeCell ref="L274:M274"/>
    <mergeCell ref="B267:O267"/>
    <mergeCell ref="B269:M269"/>
    <mergeCell ref="B270:D270"/>
    <mergeCell ref="N263:O263"/>
    <mergeCell ref="B264:D265"/>
    <mergeCell ref="E264:G265"/>
    <mergeCell ref="L264:M264"/>
    <mergeCell ref="L265:M265"/>
    <mergeCell ref="B266:O266"/>
    <mergeCell ref="B263:D263"/>
    <mergeCell ref="E263:G263"/>
    <mergeCell ref="H263:I263"/>
    <mergeCell ref="J263:K263"/>
    <mergeCell ref="L263:M263"/>
    <mergeCell ref="L270:M272"/>
    <mergeCell ref="N270:N272"/>
    <mergeCell ref="O270:O272"/>
    <mergeCell ref="J215:K217"/>
    <mergeCell ref="L215:M217"/>
    <mergeCell ref="B135:O135"/>
    <mergeCell ref="B214:M214"/>
    <mergeCell ref="B215:D215"/>
    <mergeCell ref="E215:I215"/>
    <mergeCell ref="N215:N217"/>
    <mergeCell ref="O215:O217"/>
    <mergeCell ref="N131:O131"/>
    <mergeCell ref="B132:D133"/>
    <mergeCell ref="E132:G133"/>
    <mergeCell ref="L132:M132"/>
    <mergeCell ref="L133:M133"/>
    <mergeCell ref="B134:O134"/>
    <mergeCell ref="N160:N162"/>
    <mergeCell ref="O160:O162"/>
    <mergeCell ref="J193:K195"/>
    <mergeCell ref="B194:I195"/>
    <mergeCell ref="B165:D166"/>
    <mergeCell ref="E165:G166"/>
    <mergeCell ref="L165:M165"/>
    <mergeCell ref="L166:M166"/>
    <mergeCell ref="B167:O167"/>
    <mergeCell ref="B168:O168"/>
    <mergeCell ref="B130:D130"/>
    <mergeCell ref="E130:G130"/>
    <mergeCell ref="H130:K130"/>
    <mergeCell ref="L130:M130"/>
    <mergeCell ref="N130:O130"/>
    <mergeCell ref="B131:D131"/>
    <mergeCell ref="E131:G131"/>
    <mergeCell ref="H131:I131"/>
    <mergeCell ref="J131:K131"/>
    <mergeCell ref="L131:M131"/>
    <mergeCell ref="B128:I129"/>
    <mergeCell ref="J127:K129"/>
    <mergeCell ref="L127:M129"/>
    <mergeCell ref="B124:O124"/>
    <mergeCell ref="B126:M126"/>
    <mergeCell ref="B127:D127"/>
    <mergeCell ref="E127:I127"/>
    <mergeCell ref="N127:N129"/>
    <mergeCell ref="O127:O129"/>
    <mergeCell ref="N120:O120"/>
    <mergeCell ref="B121:D122"/>
    <mergeCell ref="E121:G122"/>
    <mergeCell ref="L121:M121"/>
    <mergeCell ref="L122:M122"/>
    <mergeCell ref="B123:O123"/>
    <mergeCell ref="B119:D119"/>
    <mergeCell ref="E119:G119"/>
    <mergeCell ref="H119:K119"/>
    <mergeCell ref="L119:M119"/>
    <mergeCell ref="N119:O119"/>
    <mergeCell ref="B120:D120"/>
    <mergeCell ref="E120:G120"/>
    <mergeCell ref="H120:I120"/>
    <mergeCell ref="J120:K120"/>
    <mergeCell ref="L120:M120"/>
    <mergeCell ref="B117:I118"/>
    <mergeCell ref="J116:K118"/>
    <mergeCell ref="N116:N118"/>
    <mergeCell ref="B113:O113"/>
    <mergeCell ref="B115:M115"/>
    <mergeCell ref="B116:D116"/>
    <mergeCell ref="O116:O118"/>
    <mergeCell ref="N109:O109"/>
    <mergeCell ref="B110:D111"/>
    <mergeCell ref="E110:G111"/>
    <mergeCell ref="L110:M110"/>
    <mergeCell ref="L111:M111"/>
    <mergeCell ref="B112:O112"/>
    <mergeCell ref="B108:D108"/>
    <mergeCell ref="E108:G108"/>
    <mergeCell ref="H108:K108"/>
    <mergeCell ref="L108:M108"/>
    <mergeCell ref="N108:O108"/>
    <mergeCell ref="B109:D109"/>
    <mergeCell ref="E109:G109"/>
    <mergeCell ref="H109:I109"/>
    <mergeCell ref="J109:K109"/>
    <mergeCell ref="L109:M109"/>
    <mergeCell ref="B106:I107"/>
    <mergeCell ref="N105:N107"/>
    <mergeCell ref="O105:O107"/>
    <mergeCell ref="B102:O102"/>
    <mergeCell ref="B104:M104"/>
    <mergeCell ref="B105:D105"/>
    <mergeCell ref="N98:O98"/>
    <mergeCell ref="B99:D100"/>
    <mergeCell ref="E99:G100"/>
    <mergeCell ref="L99:M99"/>
    <mergeCell ref="L100:M100"/>
    <mergeCell ref="B101:O101"/>
    <mergeCell ref="B97:D97"/>
    <mergeCell ref="E97:G97"/>
    <mergeCell ref="H97:K97"/>
    <mergeCell ref="L97:M97"/>
    <mergeCell ref="N97:O97"/>
    <mergeCell ref="B98:D98"/>
    <mergeCell ref="E98:G98"/>
    <mergeCell ref="H98:I98"/>
    <mergeCell ref="J98:K98"/>
    <mergeCell ref="L98:M98"/>
    <mergeCell ref="B95:I96"/>
    <mergeCell ref="N94:N96"/>
    <mergeCell ref="O94:O96"/>
    <mergeCell ref="B36:O36"/>
    <mergeCell ref="B93:M93"/>
    <mergeCell ref="B94:D94"/>
    <mergeCell ref="N32:O32"/>
    <mergeCell ref="B33:D34"/>
    <mergeCell ref="E33:G34"/>
    <mergeCell ref="L33:M33"/>
    <mergeCell ref="L34:M34"/>
    <mergeCell ref="B35:O35"/>
    <mergeCell ref="B38:M38"/>
    <mergeCell ref="B39:D39"/>
    <mergeCell ref="E39:I39"/>
    <mergeCell ref="J39:K41"/>
    <mergeCell ref="B40:I41"/>
    <mergeCell ref="B31:D31"/>
    <mergeCell ref="E31:G31"/>
    <mergeCell ref="H31:K31"/>
    <mergeCell ref="L31:M31"/>
    <mergeCell ref="N31:O31"/>
    <mergeCell ref="B32:D32"/>
    <mergeCell ref="E32:G32"/>
    <mergeCell ref="H32:I32"/>
    <mergeCell ref="J32:K32"/>
    <mergeCell ref="L32:M32"/>
    <mergeCell ref="B29:I30"/>
    <mergeCell ref="N28:N30"/>
    <mergeCell ref="O28:O30"/>
    <mergeCell ref="B14:O14"/>
    <mergeCell ref="B27:M27"/>
    <mergeCell ref="B28:D28"/>
    <mergeCell ref="E28:I28"/>
    <mergeCell ref="N10:O10"/>
    <mergeCell ref="B11:D12"/>
    <mergeCell ref="E11:G12"/>
    <mergeCell ref="L11:M11"/>
    <mergeCell ref="L12:M12"/>
    <mergeCell ref="B13:O13"/>
    <mergeCell ref="B16:M16"/>
    <mergeCell ref="B17:D17"/>
    <mergeCell ref="E17:I17"/>
    <mergeCell ref="J17:K19"/>
    <mergeCell ref="B18:I19"/>
    <mergeCell ref="B9:D9"/>
    <mergeCell ref="E9:G9"/>
    <mergeCell ref="H9:K9"/>
    <mergeCell ref="L9:M9"/>
    <mergeCell ref="N9:O9"/>
    <mergeCell ref="B10:D10"/>
    <mergeCell ref="E10:G10"/>
    <mergeCell ref="H10:I10"/>
    <mergeCell ref="J10:K10"/>
    <mergeCell ref="L10:M10"/>
    <mergeCell ref="B7:I8"/>
    <mergeCell ref="N6:N8"/>
    <mergeCell ref="O6:O8"/>
    <mergeCell ref="B5:M5"/>
    <mergeCell ref="B6:D6"/>
    <mergeCell ref="B1:O1"/>
    <mergeCell ref="B2:D3"/>
    <mergeCell ref="E2:F2"/>
    <mergeCell ref="G2:J2"/>
    <mergeCell ref="E3:F3"/>
    <mergeCell ref="G3:J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vt:lpstr>
      <vt:lpstr>BUDGET TOTAL (year beginning)</vt:lpstr>
      <vt:lpstr>Budget %</vt:lpstr>
      <vt:lpstr>EXPENDITURES (total year end)</vt:lpstr>
      <vt:lpstr>Expenditure %</vt:lpstr>
      <vt:lpstr>IP - Base, EC, MAI</vt:lpstr>
      <vt:lpstr>IP - Rebates, NHAS</vt:lpstr>
      <vt:lpstr>IP - EHE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Casondra</dc:creator>
  <cp:lastModifiedBy>Khan, Sumaiya N.</cp:lastModifiedBy>
  <dcterms:created xsi:type="dcterms:W3CDTF">2023-02-02T15:52:00Z</dcterms:created>
  <dcterms:modified xsi:type="dcterms:W3CDTF">2023-09-05T17:49:44Z</dcterms:modified>
</cp:coreProperties>
</file>